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730" windowHeight="9525" firstSheet="1" activeTab="1"/>
  </bookViews>
  <sheets>
    <sheet name="Лист2" sheetId="8" state="hidden" r:id="rId1"/>
    <sheet name="эконом. 9 кл." sheetId="4" r:id="rId2"/>
    <sheet name="эконом. 10 кл." sheetId="5" r:id="rId3"/>
    <sheet name="эконом.11 кл." sheetId="6" r:id="rId4"/>
    <sheet name="Лист1" sheetId="7" state="hidden" r:id="rId5"/>
  </sheets>
  <calcPr calcId="125725"/>
</workbook>
</file>

<file path=xl/calcChain.xml><?xml version="1.0" encoding="utf-8"?>
<calcChain xmlns="http://schemas.openxmlformats.org/spreadsheetml/2006/main">
  <c r="T17" i="5"/>
  <c r="T7"/>
  <c r="T9"/>
  <c r="T16"/>
  <c r="T11"/>
  <c r="S15"/>
  <c r="T15" s="1"/>
  <c r="S17"/>
  <c r="S14"/>
  <c r="T14" s="1"/>
  <c r="S7"/>
  <c r="S8"/>
  <c r="T8" s="1"/>
  <c r="S9"/>
  <c r="S10"/>
  <c r="T10" s="1"/>
  <c r="S16"/>
  <c r="S13"/>
  <c r="T13" s="1"/>
  <c r="S11"/>
  <c r="S12"/>
  <c r="T12" s="1"/>
  <c r="R13" i="6"/>
  <c r="S13" s="1"/>
  <c r="R15"/>
  <c r="S15" s="1"/>
  <c r="R12"/>
  <c r="S12" s="1"/>
  <c r="R8"/>
  <c r="S8" s="1"/>
  <c r="R14"/>
  <c r="S14" s="1"/>
  <c r="R10"/>
  <c r="S10" s="1"/>
  <c r="R9"/>
  <c r="S9" s="1"/>
  <c r="R11"/>
  <c r="S11" s="1"/>
  <c r="S14" i="4"/>
  <c r="S9"/>
  <c r="S13"/>
  <c r="R13"/>
  <c r="R10"/>
  <c r="S10" s="1"/>
  <c r="R9"/>
  <c r="R12"/>
  <c r="S12" s="1"/>
  <c r="R14"/>
  <c r="R11"/>
  <c r="S11" s="1"/>
</calcChain>
</file>

<file path=xl/sharedStrings.xml><?xml version="1.0" encoding="utf-8"?>
<sst xmlns="http://schemas.openxmlformats.org/spreadsheetml/2006/main" count="259" uniqueCount="133">
  <si>
    <t>№</t>
  </si>
  <si>
    <t>Фамилия</t>
  </si>
  <si>
    <t>Имя</t>
  </si>
  <si>
    <t>Отчество</t>
  </si>
  <si>
    <t>пол</t>
  </si>
  <si>
    <t>дата рождения</t>
  </si>
  <si>
    <t>Полное наименование образовательной организации</t>
  </si>
  <si>
    <t>ФИО наставника</t>
  </si>
  <si>
    <t>Муниципалитет</t>
  </si>
  <si>
    <t>Класс</t>
  </si>
  <si>
    <t>Надбитова Галина Саранговна</t>
  </si>
  <si>
    <t>Саналовна</t>
  </si>
  <si>
    <t>Санжиева Заяна Валерьевна</t>
  </si>
  <si>
    <t>Отыкова Ольга Николаевна</t>
  </si>
  <si>
    <t>Арина</t>
  </si>
  <si>
    <t>Саналович</t>
  </si>
  <si>
    <t>Пюрвя</t>
  </si>
  <si>
    <t>Баатрович</t>
  </si>
  <si>
    <t>Мисюрина</t>
  </si>
  <si>
    <t>Ольга</t>
  </si>
  <si>
    <t>Игоревна</t>
  </si>
  <si>
    <t>Бамбышев</t>
  </si>
  <si>
    <t>Мерген</t>
  </si>
  <si>
    <t>Бадгаева</t>
  </si>
  <si>
    <t>Ильянов</t>
  </si>
  <si>
    <t>Артем</t>
  </si>
  <si>
    <t>Владиславович</t>
  </si>
  <si>
    <t>Мингяева</t>
  </si>
  <si>
    <t>Айта</t>
  </si>
  <si>
    <t>Савровна</t>
  </si>
  <si>
    <t>МБОУ "СОШ № 17" им.Кугультинова В.А</t>
  </si>
  <si>
    <t>Горяев</t>
  </si>
  <si>
    <t>МБОУ "СОШ  № 17" им. Кугультинова Д.Н.</t>
  </si>
  <si>
    <t>МБОУ "СОШ № 17" им.Кугультинова Д.Н.</t>
  </si>
  <si>
    <t>Зундугинов Борис Санжиевич</t>
  </si>
  <si>
    <t>Батмаев</t>
  </si>
  <si>
    <t>Бата</t>
  </si>
  <si>
    <t xml:space="preserve">Солопова </t>
  </si>
  <si>
    <t>Ангелина</t>
  </si>
  <si>
    <t>Денисовна</t>
  </si>
  <si>
    <t>МБОУ "Средняя общеобразовательная школа №20"</t>
  </si>
  <si>
    <t>Тугусова Светлана Алексеевна</t>
  </si>
  <si>
    <t>Очиров</t>
  </si>
  <si>
    <t>Денис</t>
  </si>
  <si>
    <t>Борисовна</t>
  </si>
  <si>
    <t>МБОУ «Элистинская многопрофильная гимназия личностно ориентированного обучения и воспитания»</t>
  </si>
  <si>
    <t>г. Элиста</t>
  </si>
  <si>
    <t xml:space="preserve">Самаева Елена Нарановна </t>
  </si>
  <si>
    <t>Сачилаев</t>
  </si>
  <si>
    <t>Иван</t>
  </si>
  <si>
    <t>Сарангович</t>
  </si>
  <si>
    <t>Великородняя</t>
  </si>
  <si>
    <t>Милана</t>
  </si>
  <si>
    <t>Викторовна</t>
  </si>
  <si>
    <t xml:space="preserve">Милана </t>
  </si>
  <si>
    <t>МБОУ "Элистинская многопрофильная гимназия личностно ориентированного обучения и воспитания"</t>
  </si>
  <si>
    <t>Самаева Елена Нарановна</t>
  </si>
  <si>
    <t>Укурчинова</t>
  </si>
  <si>
    <t>Дельгира</t>
  </si>
  <si>
    <t>Баатровна</t>
  </si>
  <si>
    <t>Кокунцыкова</t>
  </si>
  <si>
    <t>Эвелина</t>
  </si>
  <si>
    <t>Команджаева</t>
  </si>
  <si>
    <t>Александра</t>
  </si>
  <si>
    <t>Евгеньевна</t>
  </si>
  <si>
    <t>Басангов</t>
  </si>
  <si>
    <t>Константинович</t>
  </si>
  <si>
    <t>Хатаев</t>
  </si>
  <si>
    <t>Александрович</t>
  </si>
  <si>
    <t>Буваева</t>
  </si>
  <si>
    <t>Алена</t>
  </si>
  <si>
    <t>г.Элиста</t>
  </si>
  <si>
    <t>Мечинова</t>
  </si>
  <si>
    <t>Дельгр</t>
  </si>
  <si>
    <t>Очировна</t>
  </si>
  <si>
    <t>МБОУ "СОШ №18 имени Б.Б.Городовикова"</t>
  </si>
  <si>
    <t>Авшеев</t>
  </si>
  <si>
    <t>Чингис</t>
  </si>
  <si>
    <t>Эрменович</t>
  </si>
  <si>
    <t xml:space="preserve">Манджиева Евгения Владимировна </t>
  </si>
  <si>
    <t xml:space="preserve">Лиджиев </t>
  </si>
  <si>
    <t>Артур</t>
  </si>
  <si>
    <t>Михайлович</t>
  </si>
  <si>
    <t>МБОУ "Элистинский лицей"</t>
  </si>
  <si>
    <t>Анжирова Софья Сергеевна</t>
  </si>
  <si>
    <t xml:space="preserve">Цеденова </t>
  </si>
  <si>
    <t xml:space="preserve">Кюкеев </t>
  </si>
  <si>
    <t>Чингиз</t>
  </si>
  <si>
    <t>Наранович</t>
  </si>
  <si>
    <t>МБОУ "СОШ № 3 им. Сергиенко Н. Г."</t>
  </si>
  <si>
    <t>Нуркаева Галина Сергеевна</t>
  </si>
  <si>
    <t>Харцхаев</t>
  </si>
  <si>
    <t>Илья</t>
  </si>
  <si>
    <t>Вячеславович</t>
  </si>
  <si>
    <t>Дата рождения</t>
  </si>
  <si>
    <t>Пол</t>
  </si>
  <si>
    <t>Урубжуров</t>
  </si>
  <si>
    <t>Данзан</t>
  </si>
  <si>
    <t>МБОУ "ЭКГ"</t>
  </si>
  <si>
    <t>Шарманджиева Любовь Борисовна</t>
  </si>
  <si>
    <t>Кавлинов</t>
  </si>
  <si>
    <t>Тенгис</t>
  </si>
  <si>
    <t>Шорваевич</t>
  </si>
  <si>
    <t>10.08.2007г.</t>
  </si>
  <si>
    <t>МБОУ "КНГ им.Кичикова А.Ш."</t>
  </si>
  <si>
    <t>Эрдниев Нимя Тюрьяевич</t>
  </si>
  <si>
    <t>Родион</t>
  </si>
  <si>
    <t>Борисович</t>
  </si>
  <si>
    <t>Тест 1</t>
  </si>
  <si>
    <t>Тест 2</t>
  </si>
  <si>
    <t>Тест 3</t>
  </si>
  <si>
    <t>Задача 1</t>
  </si>
  <si>
    <t>Задача 2</t>
  </si>
  <si>
    <t>Задача 3</t>
  </si>
  <si>
    <t>Задача 4</t>
  </si>
  <si>
    <t>Итого</t>
  </si>
  <si>
    <t>Статус участника</t>
  </si>
  <si>
    <t>% выполнения</t>
  </si>
  <si>
    <t>Председатель жюри:</t>
  </si>
  <si>
    <t>Члены жюри:</t>
  </si>
  <si>
    <t>Эрдниева Э.В.</t>
  </si>
  <si>
    <t>Шевенова С.И.</t>
  </si>
  <si>
    <t>Протокол участников муниципального этапа Всероссийской олимпиады школьников 2022-2023 уч.года</t>
  </si>
  <si>
    <t>Экономика 9 класс</t>
  </si>
  <si>
    <t>Экономика 10 класс</t>
  </si>
  <si>
    <t>Экономика 11 класс</t>
  </si>
  <si>
    <t>ж</t>
  </si>
  <si>
    <t>м</t>
  </si>
  <si>
    <t>Самаева Е.В.</t>
  </si>
  <si>
    <t xml:space="preserve"> </t>
  </si>
  <si>
    <t>Задача 5</t>
  </si>
  <si>
    <t>победитель</t>
  </si>
  <si>
    <t>призер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</si>
</sst>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5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78">
    <xf numFmtId="0" fontId="0" fillId="0" borderId="0" xfId="0"/>
    <xf numFmtId="0" fontId="4" fillId="0" borderId="6" xfId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14" fontId="3" fillId="0" borderId="4" xfId="2" applyNumberFormat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14" fontId="4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14" fontId="3" fillId="0" borderId="4" xfId="0" applyNumberFormat="1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4" xfId="0" applyFont="1" applyBorder="1" applyAlignment="1">
      <alignment vertical="top"/>
    </xf>
    <xf numFmtId="0" fontId="4" fillId="0" borderId="4" xfId="1" applyFont="1" applyFill="1" applyBorder="1" applyAlignment="1">
      <alignment horizontal="center" vertical="top" wrapText="1"/>
    </xf>
    <xf numFmtId="14" fontId="4" fillId="0" borderId="4" xfId="2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4" fontId="3" fillId="0" borderId="4" xfId="0" applyNumberFormat="1" applyFont="1" applyFill="1" applyBorder="1" applyAlignment="1">
      <alignment horizontal="center" vertical="top" wrapText="1"/>
    </xf>
    <xf numFmtId="14" fontId="3" fillId="0" borderId="4" xfId="2" applyNumberFormat="1" applyFont="1" applyFill="1" applyBorder="1" applyAlignment="1">
      <alignment horizontal="center" vertical="top" wrapText="1"/>
    </xf>
    <xf numFmtId="0" fontId="0" fillId="0" borderId="4" xfId="0" applyBorder="1"/>
    <xf numFmtId="0" fontId="0" fillId="0" borderId="4" xfId="0" applyBorder="1" applyAlignment="1">
      <alignment horizontal="center"/>
    </xf>
    <xf numFmtId="0" fontId="4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2" fontId="3" fillId="0" borderId="10" xfId="6" applyNumberFormat="1" applyFont="1" applyBorder="1" applyAlignment="1">
      <alignment horizontal="center" vertical="top"/>
    </xf>
    <xf numFmtId="0" fontId="3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14" fontId="3" fillId="0" borderId="6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2" applyFont="1" applyBorder="1" applyAlignment="1">
      <alignment horizontal="center" vertical="top" wrapText="1"/>
    </xf>
    <xf numFmtId="0" fontId="6" fillId="0" borderId="4" xfId="2" applyFont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0" borderId="4" xfId="2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10" fillId="0" borderId="4" xfId="0" applyFont="1" applyBorder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4" xfId="3" applyFont="1" applyBorder="1" applyAlignment="1">
      <alignment horizontal="center" vertical="top" wrapText="1"/>
    </xf>
    <xf numFmtId="14" fontId="3" fillId="0" borderId="4" xfId="3" applyNumberFormat="1" applyFont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3" fillId="0" borderId="4" xfId="2" applyFont="1" applyFill="1" applyBorder="1" applyAlignment="1">
      <alignment horizontal="center" vertical="top" wrapText="1"/>
    </xf>
    <xf numFmtId="0" fontId="6" fillId="0" borderId="4" xfId="2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4" fillId="0" borderId="9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0" xfId="0" applyFont="1"/>
    <xf numFmtId="0" fontId="3" fillId="0" borderId="8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/>
    </xf>
    <xf numFmtId="2" fontId="3" fillId="0" borderId="4" xfId="0" applyNumberFormat="1" applyFont="1" applyBorder="1" applyAlignment="1">
      <alignment horizontal="center" vertical="top" wrapText="1"/>
    </xf>
    <xf numFmtId="0" fontId="4" fillId="0" borderId="4" xfId="2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14" fontId="4" fillId="0" borderId="4" xfId="2" applyNumberFormat="1" applyFont="1" applyFill="1" applyBorder="1" applyAlignment="1">
      <alignment horizontal="center" vertical="top" wrapText="1"/>
    </xf>
    <xf numFmtId="0" fontId="3" fillId="0" borderId="1" xfId="2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14" fontId="3" fillId="0" borderId="6" xfId="2" applyNumberFormat="1" applyFont="1" applyBorder="1" applyAlignment="1">
      <alignment horizontal="center" vertical="top" wrapText="1"/>
    </xf>
    <xf numFmtId="14" fontId="3" fillId="0" borderId="1" xfId="2" applyNumberFormat="1" applyFont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3" fillId="0" borderId="13" xfId="2" applyFont="1" applyBorder="1" applyAlignment="1">
      <alignment horizontal="center" vertical="top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Процентный" xfId="6" builtinId="5"/>
    <cellStyle name="Процентный 2" xfId="5"/>
    <cellStyle name="Финансов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8" sqref="I18:R26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D17"/>
  <sheetViews>
    <sheetView tabSelected="1" zoomScale="75" zoomScaleNormal="75" workbookViewId="0">
      <selection activeCell="H16" sqref="H16"/>
    </sheetView>
  </sheetViews>
  <sheetFormatPr defaultRowHeight="15"/>
  <cols>
    <col min="1" max="1" width="5.140625" customWidth="1"/>
    <col min="2" max="2" width="13" customWidth="1"/>
    <col min="3" max="3" width="9.85546875" customWidth="1"/>
    <col min="4" max="4" width="12.5703125" customWidth="1"/>
    <col min="5" max="5" width="9" customWidth="1"/>
    <col min="6" max="6" width="13.5703125" customWidth="1"/>
    <col min="7" max="7" width="22" customWidth="1"/>
    <col min="8" max="8" width="6.42578125" customWidth="1"/>
    <col min="9" max="9" width="12" customWidth="1"/>
    <col min="10" max="10" width="11.28515625" customWidth="1"/>
    <col min="11" max="13" width="9.7109375" customWidth="1"/>
    <col min="20" max="20" width="17.140625" customWidth="1"/>
  </cols>
  <sheetData>
    <row r="2" spans="1:20" ht="15.75">
      <c r="D2" s="33" t="s">
        <v>122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20" ht="15.75">
      <c r="D3" s="33" t="s">
        <v>123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5" spans="1:20" s="61" customFormat="1" ht="15.75" customHeight="1">
      <c r="A5" s="36" t="s">
        <v>0</v>
      </c>
      <c r="B5" s="36" t="s">
        <v>1</v>
      </c>
      <c r="C5" s="36" t="s">
        <v>2</v>
      </c>
      <c r="D5" s="36" t="s">
        <v>3</v>
      </c>
      <c r="E5" s="36" t="s">
        <v>4</v>
      </c>
      <c r="F5" s="36" t="s">
        <v>5</v>
      </c>
      <c r="G5" s="36" t="s">
        <v>6</v>
      </c>
      <c r="H5" s="36" t="s">
        <v>9</v>
      </c>
      <c r="I5" s="60" t="s">
        <v>8</v>
      </c>
      <c r="J5" s="23" t="s">
        <v>116</v>
      </c>
      <c r="K5" s="55" t="s">
        <v>108</v>
      </c>
      <c r="L5" s="55" t="s">
        <v>109</v>
      </c>
      <c r="M5" s="55" t="s">
        <v>110</v>
      </c>
      <c r="N5" s="26" t="s">
        <v>111</v>
      </c>
      <c r="O5" s="26" t="s">
        <v>112</v>
      </c>
      <c r="P5" s="26" t="s">
        <v>113</v>
      </c>
      <c r="Q5" s="26" t="s">
        <v>114</v>
      </c>
      <c r="R5" s="26" t="s">
        <v>115</v>
      </c>
      <c r="S5" s="55" t="s">
        <v>117</v>
      </c>
      <c r="T5" s="55" t="s">
        <v>7</v>
      </c>
    </row>
    <row r="6" spans="1:20" s="61" customFormat="1" ht="15.75" customHeight="1">
      <c r="A6" s="36"/>
      <c r="B6" s="36"/>
      <c r="C6" s="36"/>
      <c r="D6" s="36"/>
      <c r="E6" s="36"/>
      <c r="F6" s="36"/>
      <c r="G6" s="36"/>
      <c r="H6" s="36"/>
      <c r="I6" s="60"/>
      <c r="J6" s="24"/>
      <c r="K6" s="62"/>
      <c r="L6" s="62"/>
      <c r="M6" s="62"/>
      <c r="N6" s="27"/>
      <c r="O6" s="27"/>
      <c r="P6" s="27"/>
      <c r="Q6" s="27"/>
      <c r="R6" s="27"/>
      <c r="S6" s="62"/>
      <c r="T6" s="62"/>
    </row>
    <row r="7" spans="1:20" s="61" customFormat="1" ht="15.75" customHeight="1">
      <c r="A7" s="36"/>
      <c r="B7" s="36"/>
      <c r="C7" s="36"/>
      <c r="D7" s="36"/>
      <c r="E7" s="36"/>
      <c r="F7" s="36"/>
      <c r="G7" s="36"/>
      <c r="H7" s="36"/>
      <c r="I7" s="60"/>
      <c r="J7" s="24"/>
      <c r="K7" s="62"/>
      <c r="L7" s="62"/>
      <c r="M7" s="62"/>
      <c r="N7" s="27"/>
      <c r="O7" s="27"/>
      <c r="P7" s="27"/>
      <c r="Q7" s="27"/>
      <c r="R7" s="27"/>
      <c r="S7" s="62"/>
      <c r="T7" s="62"/>
    </row>
    <row r="8" spans="1:20" s="61" customFormat="1" ht="15" customHeight="1">
      <c r="A8" s="63"/>
      <c r="B8" s="63"/>
      <c r="C8" s="63"/>
      <c r="D8" s="63"/>
      <c r="E8" s="63"/>
      <c r="F8" s="63"/>
      <c r="G8" s="63"/>
      <c r="H8" s="63"/>
      <c r="I8" s="64"/>
      <c r="J8" s="25"/>
      <c r="K8" s="59"/>
      <c r="L8" s="59"/>
      <c r="M8" s="59"/>
      <c r="N8" s="28"/>
      <c r="O8" s="28"/>
      <c r="P8" s="28"/>
      <c r="Q8" s="28"/>
      <c r="R8" s="28"/>
      <c r="S8" s="59"/>
      <c r="T8" s="59"/>
    </row>
    <row r="9" spans="1:20" ht="49.5" customHeight="1">
      <c r="A9" s="7">
        <v>1</v>
      </c>
      <c r="B9" s="37" t="s">
        <v>67</v>
      </c>
      <c r="C9" s="37" t="s">
        <v>36</v>
      </c>
      <c r="D9" s="37" t="s">
        <v>68</v>
      </c>
      <c r="E9" s="13" t="s">
        <v>127</v>
      </c>
      <c r="F9" s="5">
        <v>39237</v>
      </c>
      <c r="G9" s="6" t="s">
        <v>45</v>
      </c>
      <c r="H9" s="6">
        <v>9</v>
      </c>
      <c r="I9" s="22" t="s">
        <v>46</v>
      </c>
      <c r="J9" s="2" t="s">
        <v>131</v>
      </c>
      <c r="K9" s="22">
        <v>4</v>
      </c>
      <c r="L9" s="22">
        <v>6</v>
      </c>
      <c r="M9" s="22">
        <v>9</v>
      </c>
      <c r="N9" s="2">
        <v>5</v>
      </c>
      <c r="O9" s="2">
        <v>5</v>
      </c>
      <c r="P9" s="2">
        <v>6</v>
      </c>
      <c r="Q9" s="2">
        <v>0</v>
      </c>
      <c r="R9" s="2">
        <f>SUM(K9:Q9)</f>
        <v>35</v>
      </c>
      <c r="S9" s="29">
        <f>R9/52*100</f>
        <v>67.307692307692307</v>
      </c>
      <c r="T9" s="37" t="s">
        <v>56</v>
      </c>
    </row>
    <row r="10" spans="1:20" ht="48.75" customHeight="1">
      <c r="A10" s="7">
        <v>2</v>
      </c>
      <c r="B10" s="37" t="s">
        <v>69</v>
      </c>
      <c r="C10" s="37" t="s">
        <v>70</v>
      </c>
      <c r="D10" s="37" t="s">
        <v>59</v>
      </c>
      <c r="E10" s="6" t="s">
        <v>126</v>
      </c>
      <c r="F10" s="5">
        <v>39414</v>
      </c>
      <c r="G10" s="6" t="s">
        <v>45</v>
      </c>
      <c r="H10" s="6">
        <v>9</v>
      </c>
      <c r="I10" s="22" t="s">
        <v>46</v>
      </c>
      <c r="J10" s="2" t="s">
        <v>132</v>
      </c>
      <c r="K10" s="22">
        <v>4</v>
      </c>
      <c r="L10" s="22">
        <v>6</v>
      </c>
      <c r="M10" s="22">
        <v>6</v>
      </c>
      <c r="N10" s="2">
        <v>0</v>
      </c>
      <c r="O10" s="2">
        <v>5</v>
      </c>
      <c r="P10" s="2">
        <v>6</v>
      </c>
      <c r="Q10" s="2">
        <v>6</v>
      </c>
      <c r="R10" s="2">
        <f>SUM(K10:Q10)</f>
        <v>33</v>
      </c>
      <c r="S10" s="29">
        <f>R10/52*100</f>
        <v>63.46153846153846</v>
      </c>
      <c r="T10" s="38" t="s">
        <v>56</v>
      </c>
    </row>
    <row r="11" spans="1:20" ht="50.25" customHeight="1">
      <c r="A11" s="7">
        <v>3</v>
      </c>
      <c r="B11" s="7" t="s">
        <v>21</v>
      </c>
      <c r="C11" s="7" t="s">
        <v>22</v>
      </c>
      <c r="D11" s="7" t="s">
        <v>15</v>
      </c>
      <c r="E11" s="7" t="s">
        <v>127</v>
      </c>
      <c r="F11" s="8">
        <v>39225</v>
      </c>
      <c r="G11" s="7" t="s">
        <v>30</v>
      </c>
      <c r="H11" s="7">
        <v>9</v>
      </c>
      <c r="I11" s="21" t="s">
        <v>46</v>
      </c>
      <c r="J11" s="52"/>
      <c r="K11" s="22">
        <v>5</v>
      </c>
      <c r="L11" s="22">
        <v>6</v>
      </c>
      <c r="M11" s="22">
        <v>3</v>
      </c>
      <c r="N11" s="2">
        <v>4</v>
      </c>
      <c r="O11" s="2">
        <v>0</v>
      </c>
      <c r="P11" s="2">
        <v>3</v>
      </c>
      <c r="Q11" s="2">
        <v>4</v>
      </c>
      <c r="R11" s="2">
        <f>SUM(K11:Q11)</f>
        <v>25</v>
      </c>
      <c r="S11" s="29">
        <f>R11/52*100</f>
        <v>48.07692307692308</v>
      </c>
      <c r="T11" s="7" t="s">
        <v>12</v>
      </c>
    </row>
    <row r="12" spans="1:20" ht="47.25" customHeight="1">
      <c r="A12" s="7">
        <v>4</v>
      </c>
      <c r="B12" s="7" t="s">
        <v>23</v>
      </c>
      <c r="C12" s="7" t="s">
        <v>14</v>
      </c>
      <c r="D12" s="7" t="s">
        <v>11</v>
      </c>
      <c r="E12" s="7" t="s">
        <v>126</v>
      </c>
      <c r="F12" s="8">
        <v>39538</v>
      </c>
      <c r="G12" s="7" t="s">
        <v>30</v>
      </c>
      <c r="H12" s="7">
        <v>9</v>
      </c>
      <c r="I12" s="21" t="s">
        <v>46</v>
      </c>
      <c r="J12" s="52"/>
      <c r="K12" s="22">
        <v>4</v>
      </c>
      <c r="L12" s="22">
        <v>4</v>
      </c>
      <c r="M12" s="22">
        <v>3</v>
      </c>
      <c r="N12" s="2">
        <v>0</v>
      </c>
      <c r="O12" s="2">
        <v>0</v>
      </c>
      <c r="P12" s="2">
        <v>6</v>
      </c>
      <c r="Q12" s="2">
        <v>0</v>
      </c>
      <c r="R12" s="2">
        <f>SUM(K12:Q12)</f>
        <v>17</v>
      </c>
      <c r="S12" s="29">
        <f>R12/52*100</f>
        <v>32.692307692307693</v>
      </c>
      <c r="T12" s="7" t="s">
        <v>12</v>
      </c>
    </row>
    <row r="13" spans="1:20" ht="48" customHeight="1">
      <c r="A13" s="7">
        <v>5</v>
      </c>
      <c r="B13" s="50" t="s">
        <v>100</v>
      </c>
      <c r="C13" s="9" t="s">
        <v>101</v>
      </c>
      <c r="D13" s="9" t="s">
        <v>102</v>
      </c>
      <c r="E13" s="9" t="s">
        <v>127</v>
      </c>
      <c r="F13" s="10" t="s">
        <v>103</v>
      </c>
      <c r="G13" s="9" t="s">
        <v>104</v>
      </c>
      <c r="H13" s="6">
        <v>9</v>
      </c>
      <c r="I13" s="22" t="s">
        <v>46</v>
      </c>
      <c r="J13" s="52"/>
      <c r="K13" s="22">
        <v>3</v>
      </c>
      <c r="L13" s="22">
        <v>2</v>
      </c>
      <c r="M13" s="22">
        <v>0</v>
      </c>
      <c r="N13" s="2">
        <v>0</v>
      </c>
      <c r="O13" s="2">
        <v>6</v>
      </c>
      <c r="P13" s="2">
        <v>0</v>
      </c>
      <c r="Q13" s="2">
        <v>0</v>
      </c>
      <c r="R13" s="2">
        <f>SUM(K13:Q13)</f>
        <v>11</v>
      </c>
      <c r="S13" s="29">
        <f>R13/52*100</f>
        <v>21.153846153846153</v>
      </c>
      <c r="T13" s="9" t="s">
        <v>105</v>
      </c>
    </row>
    <row r="14" spans="1:20" ht="45.75" customHeight="1">
      <c r="A14" s="7">
        <v>6</v>
      </c>
      <c r="B14" s="7" t="s">
        <v>18</v>
      </c>
      <c r="C14" s="53" t="s">
        <v>19</v>
      </c>
      <c r="D14" s="3" t="s">
        <v>20</v>
      </c>
      <c r="E14" s="3" t="s">
        <v>126</v>
      </c>
      <c r="F14" s="4">
        <v>39499</v>
      </c>
      <c r="G14" s="3" t="s">
        <v>30</v>
      </c>
      <c r="H14" s="7">
        <v>9</v>
      </c>
      <c r="I14" s="21" t="s">
        <v>46</v>
      </c>
      <c r="J14" s="52"/>
      <c r="K14" s="22">
        <v>4</v>
      </c>
      <c r="L14" s="22">
        <v>0</v>
      </c>
      <c r="M14" s="22">
        <v>3</v>
      </c>
      <c r="N14" s="2">
        <v>0</v>
      </c>
      <c r="O14" s="2">
        <v>0</v>
      </c>
      <c r="P14" s="2">
        <v>0</v>
      </c>
      <c r="Q14" s="2">
        <v>0</v>
      </c>
      <c r="R14" s="2">
        <f>SUM(K14:Q14)</f>
        <v>7</v>
      </c>
      <c r="S14" s="29">
        <f>R14/52*100</f>
        <v>13.461538461538462</v>
      </c>
      <c r="T14" s="7" t="s">
        <v>12</v>
      </c>
    </row>
    <row r="15" spans="1:20" ht="22.5" customHeight="1"/>
    <row r="16" spans="1:20" ht="22.5" customHeight="1">
      <c r="D16" s="31" t="s">
        <v>118</v>
      </c>
      <c r="E16" s="32"/>
      <c r="F16" s="32" t="s">
        <v>120</v>
      </c>
    </row>
    <row r="17" spans="4:6" ht="23.25" customHeight="1">
      <c r="D17" s="30" t="s">
        <v>119</v>
      </c>
      <c r="F17" s="30" t="s">
        <v>121</v>
      </c>
    </row>
  </sheetData>
  <sortState ref="A9:T14">
    <sortCondition descending="1" ref="S9:S14"/>
  </sortState>
  <mergeCells count="22">
    <mergeCell ref="D2:R2"/>
    <mergeCell ref="D3:R3"/>
    <mergeCell ref="S5:S8"/>
    <mergeCell ref="J5:J8"/>
    <mergeCell ref="Q5:Q8"/>
    <mergeCell ref="R5:R8"/>
    <mergeCell ref="N5:N8"/>
    <mergeCell ref="O5:O8"/>
    <mergeCell ref="P5:P8"/>
    <mergeCell ref="A5:A8"/>
    <mergeCell ref="B5:B8"/>
    <mergeCell ref="C5:C8"/>
    <mergeCell ref="D5:D8"/>
    <mergeCell ref="E5:E8"/>
    <mergeCell ref="G5:G8"/>
    <mergeCell ref="H5:H8"/>
    <mergeCell ref="I5:I8"/>
    <mergeCell ref="T5:T8"/>
    <mergeCell ref="F5:F8"/>
    <mergeCell ref="K5:K8"/>
    <mergeCell ref="L5:L8"/>
    <mergeCell ref="M5:M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V27"/>
  <sheetViews>
    <sheetView topLeftCell="A11" zoomScale="75" zoomScaleNormal="75" workbookViewId="0">
      <selection activeCell="Q21" sqref="Q21"/>
    </sheetView>
  </sheetViews>
  <sheetFormatPr defaultRowHeight="15.75"/>
  <cols>
    <col min="1" max="1" width="4.85546875" style="11" customWidth="1"/>
    <col min="2" max="2" width="16" style="11" customWidth="1"/>
    <col min="3" max="3" width="14.42578125" style="11" customWidth="1"/>
    <col min="4" max="4" width="17.28515625" style="11" customWidth="1"/>
    <col min="5" max="5" width="6.5703125" style="11" customWidth="1"/>
    <col min="6" max="6" width="12.28515625" style="11" customWidth="1"/>
    <col min="7" max="7" width="25.7109375" style="11" customWidth="1"/>
    <col min="8" max="8" width="7.7109375" style="11" customWidth="1"/>
    <col min="9" max="9" width="10.5703125" style="11" customWidth="1"/>
    <col min="10" max="10" width="12.85546875" style="11" customWidth="1"/>
    <col min="11" max="11" width="9.85546875" style="44" customWidth="1"/>
    <col min="12" max="20" width="9.140625" style="44"/>
    <col min="21" max="21" width="16" style="11" customWidth="1"/>
    <col min="22" max="16384" width="9.140625" style="11"/>
  </cols>
  <sheetData>
    <row r="2" spans="1:22">
      <c r="G2" s="33" t="s">
        <v>122</v>
      </c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1:22">
      <c r="G3" s="33" t="s">
        <v>124</v>
      </c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5" spans="1:22" ht="15" customHeight="1">
      <c r="A5" s="41" t="s">
        <v>0</v>
      </c>
      <c r="B5" s="41" t="s">
        <v>1</v>
      </c>
      <c r="C5" s="41" t="s">
        <v>2</v>
      </c>
      <c r="D5" s="41" t="s">
        <v>3</v>
      </c>
      <c r="E5" s="41" t="s">
        <v>4</v>
      </c>
      <c r="F5" s="41" t="s">
        <v>5</v>
      </c>
      <c r="G5" s="41" t="s">
        <v>6</v>
      </c>
      <c r="H5" s="41" t="s">
        <v>9</v>
      </c>
      <c r="I5" s="41" t="s">
        <v>8</v>
      </c>
      <c r="J5" s="54" t="s">
        <v>116</v>
      </c>
      <c r="K5" s="55" t="s">
        <v>108</v>
      </c>
      <c r="L5" s="55" t="s">
        <v>109</v>
      </c>
      <c r="M5" s="55" t="s">
        <v>110</v>
      </c>
      <c r="N5" s="26" t="s">
        <v>111</v>
      </c>
      <c r="O5" s="26" t="s">
        <v>112</v>
      </c>
      <c r="P5" s="26" t="s">
        <v>113</v>
      </c>
      <c r="Q5" s="26" t="s">
        <v>114</v>
      </c>
      <c r="R5" s="26" t="s">
        <v>130</v>
      </c>
      <c r="S5" s="26" t="s">
        <v>115</v>
      </c>
      <c r="T5" s="56" t="s">
        <v>117</v>
      </c>
      <c r="U5" s="57" t="s">
        <v>7</v>
      </c>
    </row>
    <row r="6" spans="1:22" ht="33" customHeight="1">
      <c r="A6" s="41"/>
      <c r="B6" s="41"/>
      <c r="C6" s="41"/>
      <c r="D6" s="41"/>
      <c r="E6" s="41"/>
      <c r="F6" s="41"/>
      <c r="G6" s="41"/>
      <c r="H6" s="41"/>
      <c r="I6" s="41"/>
      <c r="J6" s="58"/>
      <c r="K6" s="59"/>
      <c r="L6" s="59"/>
      <c r="M6" s="59"/>
      <c r="N6" s="28"/>
      <c r="O6" s="28"/>
      <c r="P6" s="28"/>
      <c r="Q6" s="28"/>
      <c r="R6" s="28"/>
      <c r="S6" s="28"/>
      <c r="T6" s="56"/>
      <c r="U6" s="57"/>
    </row>
    <row r="7" spans="1:22" ht="33" customHeight="1">
      <c r="A7" s="3">
        <v>1</v>
      </c>
      <c r="B7" s="37" t="s">
        <v>60</v>
      </c>
      <c r="C7" s="37" t="s">
        <v>61</v>
      </c>
      <c r="D7" s="37" t="s">
        <v>11</v>
      </c>
      <c r="E7" s="1" t="s">
        <v>126</v>
      </c>
      <c r="F7" s="74">
        <v>38771</v>
      </c>
      <c r="G7" s="6" t="s">
        <v>45</v>
      </c>
      <c r="H7" s="6">
        <v>10</v>
      </c>
      <c r="I7" s="9" t="s">
        <v>46</v>
      </c>
      <c r="J7" s="2"/>
      <c r="K7" s="2">
        <v>3</v>
      </c>
      <c r="L7" s="2">
        <v>4</v>
      </c>
      <c r="M7" s="2">
        <v>0</v>
      </c>
      <c r="N7" s="2">
        <v>7</v>
      </c>
      <c r="O7" s="2">
        <v>0</v>
      </c>
      <c r="P7" s="2">
        <v>8</v>
      </c>
      <c r="Q7" s="2">
        <v>5</v>
      </c>
      <c r="R7" s="2">
        <v>0</v>
      </c>
      <c r="S7" s="2">
        <f>SUM(K7:R7)</f>
        <v>27</v>
      </c>
      <c r="T7" s="9">
        <f>S7/80*100</f>
        <v>33.75</v>
      </c>
      <c r="U7" s="37" t="s">
        <v>56</v>
      </c>
    </row>
    <row r="8" spans="1:22" ht="34.5" customHeight="1">
      <c r="A8" s="15">
        <v>2</v>
      </c>
      <c r="B8" s="71" t="s">
        <v>62</v>
      </c>
      <c r="C8" s="71" t="s">
        <v>63</v>
      </c>
      <c r="D8" s="71" t="s">
        <v>64</v>
      </c>
      <c r="E8" s="72" t="s">
        <v>126</v>
      </c>
      <c r="F8" s="75">
        <v>39200</v>
      </c>
      <c r="G8" s="72" t="s">
        <v>45</v>
      </c>
      <c r="H8" s="72">
        <v>10</v>
      </c>
      <c r="I8" s="15" t="s">
        <v>46</v>
      </c>
      <c r="J8" s="2"/>
      <c r="K8" s="22">
        <v>3</v>
      </c>
      <c r="L8" s="22">
        <v>3</v>
      </c>
      <c r="M8" s="22">
        <v>0</v>
      </c>
      <c r="N8" s="2">
        <v>0</v>
      </c>
      <c r="O8" s="2">
        <v>6</v>
      </c>
      <c r="P8" s="2">
        <v>0</v>
      </c>
      <c r="Q8" s="2">
        <v>0</v>
      </c>
      <c r="R8" s="2">
        <v>10</v>
      </c>
      <c r="S8" s="2">
        <f>SUM(K8:R8)</f>
        <v>22</v>
      </c>
      <c r="T8" s="9">
        <f>S8/80*100</f>
        <v>27.500000000000004</v>
      </c>
      <c r="U8" s="77" t="s">
        <v>56</v>
      </c>
    </row>
    <row r="9" spans="1:22" ht="36.75" customHeight="1">
      <c r="A9" s="3">
        <v>3</v>
      </c>
      <c r="B9" s="71" t="s">
        <v>65</v>
      </c>
      <c r="C9" s="71" t="s">
        <v>106</v>
      </c>
      <c r="D9" s="71" t="s">
        <v>66</v>
      </c>
      <c r="E9" s="72" t="s">
        <v>127</v>
      </c>
      <c r="F9" s="75">
        <v>39084</v>
      </c>
      <c r="G9" s="72" t="s">
        <v>45</v>
      </c>
      <c r="H9" s="72">
        <v>10</v>
      </c>
      <c r="I9" s="15" t="s">
        <v>46</v>
      </c>
      <c r="J9" s="2"/>
      <c r="K9" s="22">
        <v>4</v>
      </c>
      <c r="L9" s="22">
        <v>4</v>
      </c>
      <c r="M9" s="22">
        <v>0</v>
      </c>
      <c r="N9" s="2">
        <v>7</v>
      </c>
      <c r="O9" s="2">
        <v>6</v>
      </c>
      <c r="P9" s="2">
        <v>0</v>
      </c>
      <c r="Q9" s="2">
        <v>0</v>
      </c>
      <c r="R9" s="2">
        <v>0</v>
      </c>
      <c r="S9" s="2">
        <f>SUM(K9:R9)</f>
        <v>21</v>
      </c>
      <c r="T9" s="9">
        <f>S9/80*100</f>
        <v>26.25</v>
      </c>
      <c r="U9" s="71" t="s">
        <v>56</v>
      </c>
    </row>
    <row r="10" spans="1:22" ht="47.25" customHeight="1">
      <c r="A10" s="15">
        <v>4</v>
      </c>
      <c r="B10" s="7" t="s">
        <v>80</v>
      </c>
      <c r="C10" s="7" t="s">
        <v>81</v>
      </c>
      <c r="D10" s="7" t="s">
        <v>82</v>
      </c>
      <c r="E10" s="73" t="s">
        <v>127</v>
      </c>
      <c r="F10" s="8">
        <v>38998</v>
      </c>
      <c r="G10" s="76" t="s">
        <v>83</v>
      </c>
      <c r="H10" s="1">
        <v>10</v>
      </c>
      <c r="I10" s="9" t="s">
        <v>46</v>
      </c>
      <c r="J10" s="12"/>
      <c r="K10" s="22">
        <v>2</v>
      </c>
      <c r="L10" s="22">
        <v>4</v>
      </c>
      <c r="M10" s="22">
        <v>0</v>
      </c>
      <c r="N10" s="2">
        <v>0</v>
      </c>
      <c r="O10" s="2">
        <v>0</v>
      </c>
      <c r="P10" s="2">
        <v>0</v>
      </c>
      <c r="Q10" s="2">
        <v>0</v>
      </c>
      <c r="R10" s="2">
        <v>15</v>
      </c>
      <c r="S10" s="2">
        <f>SUM(K10:R10)</f>
        <v>21</v>
      </c>
      <c r="T10" s="9">
        <f>S10/80*100</f>
        <v>26.25</v>
      </c>
      <c r="U10" s="14" t="s">
        <v>84</v>
      </c>
    </row>
    <row r="11" spans="1:22" ht="48.75" customHeight="1">
      <c r="A11" s="3">
        <v>5</v>
      </c>
      <c r="B11" s="9" t="s">
        <v>96</v>
      </c>
      <c r="C11" s="9" t="s">
        <v>97</v>
      </c>
      <c r="D11" s="9" t="s">
        <v>15</v>
      </c>
      <c r="E11" s="73" t="s">
        <v>127</v>
      </c>
      <c r="F11" s="10">
        <v>39071</v>
      </c>
      <c r="G11" s="34" t="s">
        <v>98</v>
      </c>
      <c r="H11" s="34">
        <v>10</v>
      </c>
      <c r="I11" s="9" t="s">
        <v>71</v>
      </c>
      <c r="J11" s="12"/>
      <c r="K11" s="22">
        <v>2</v>
      </c>
      <c r="L11" s="22">
        <v>5</v>
      </c>
      <c r="M11" s="22">
        <v>0</v>
      </c>
      <c r="N11" s="2">
        <v>0</v>
      </c>
      <c r="O11" s="2">
        <v>0</v>
      </c>
      <c r="P11" s="2">
        <v>0</v>
      </c>
      <c r="Q11" s="2">
        <v>5</v>
      </c>
      <c r="R11" s="2">
        <v>5</v>
      </c>
      <c r="S11" s="2">
        <f>SUM(K11:R11)</f>
        <v>17</v>
      </c>
      <c r="T11" s="9">
        <f>S11/80*100</f>
        <v>21.25</v>
      </c>
      <c r="U11" s="9" t="s">
        <v>99</v>
      </c>
    </row>
    <row r="12" spans="1:22" ht="48" customHeight="1">
      <c r="A12" s="15">
        <v>6</v>
      </c>
      <c r="B12" s="9" t="s">
        <v>91</v>
      </c>
      <c r="C12" s="9" t="s">
        <v>92</v>
      </c>
      <c r="D12" s="9" t="s">
        <v>93</v>
      </c>
      <c r="E12" s="34" t="s">
        <v>127</v>
      </c>
      <c r="F12" s="10">
        <v>39036</v>
      </c>
      <c r="G12" s="34" t="s">
        <v>89</v>
      </c>
      <c r="H12" s="34">
        <v>10</v>
      </c>
      <c r="I12" s="9" t="s">
        <v>46</v>
      </c>
      <c r="J12" s="43"/>
      <c r="K12" s="42">
        <v>3</v>
      </c>
      <c r="L12" s="42">
        <v>6</v>
      </c>
      <c r="M12" s="42">
        <v>0</v>
      </c>
      <c r="N12" s="2">
        <v>7</v>
      </c>
      <c r="O12" s="2">
        <v>0</v>
      </c>
      <c r="P12" s="2">
        <v>0</v>
      </c>
      <c r="Q12" s="2">
        <v>0</v>
      </c>
      <c r="R12" s="2">
        <v>0</v>
      </c>
      <c r="S12" s="2">
        <f>SUM(K12:R12)</f>
        <v>16</v>
      </c>
      <c r="T12" s="9">
        <f>S12/80*100</f>
        <v>20</v>
      </c>
      <c r="U12" s="9" t="s">
        <v>90</v>
      </c>
    </row>
    <row r="13" spans="1:22" ht="47.25" customHeight="1">
      <c r="A13" s="3">
        <v>7</v>
      </c>
      <c r="B13" s="40" t="s">
        <v>86</v>
      </c>
      <c r="C13" s="40" t="s">
        <v>87</v>
      </c>
      <c r="D13" s="40" t="s">
        <v>88</v>
      </c>
      <c r="E13" s="73" t="s">
        <v>127</v>
      </c>
      <c r="F13" s="14">
        <v>39027</v>
      </c>
      <c r="G13" s="76" t="s">
        <v>83</v>
      </c>
      <c r="H13" s="1">
        <v>10</v>
      </c>
      <c r="I13" s="9" t="s">
        <v>46</v>
      </c>
      <c r="J13" s="12"/>
      <c r="K13" s="22">
        <v>2</v>
      </c>
      <c r="L13" s="22">
        <v>5</v>
      </c>
      <c r="M13" s="22">
        <v>3</v>
      </c>
      <c r="N13" s="2">
        <v>0</v>
      </c>
      <c r="O13" s="2">
        <v>0</v>
      </c>
      <c r="P13" s="2">
        <v>0</v>
      </c>
      <c r="Q13" s="2">
        <v>0</v>
      </c>
      <c r="R13" s="2">
        <v>5</v>
      </c>
      <c r="S13" s="2">
        <f>SUM(K13:R13)</f>
        <v>15</v>
      </c>
      <c r="T13" s="9">
        <f>S13/80*100</f>
        <v>18.75</v>
      </c>
      <c r="U13" s="14" t="s">
        <v>84</v>
      </c>
    </row>
    <row r="14" spans="1:22" ht="49.5" customHeight="1">
      <c r="A14" s="15">
        <v>8</v>
      </c>
      <c r="B14" s="37" t="s">
        <v>57</v>
      </c>
      <c r="C14" s="37" t="s">
        <v>58</v>
      </c>
      <c r="D14" s="37" t="s">
        <v>59</v>
      </c>
      <c r="E14" s="6" t="s">
        <v>126</v>
      </c>
      <c r="F14" s="5">
        <v>39034</v>
      </c>
      <c r="G14" s="6" t="s">
        <v>45</v>
      </c>
      <c r="H14" s="6">
        <v>10</v>
      </c>
      <c r="I14" s="9" t="s">
        <v>46</v>
      </c>
      <c r="J14" s="19"/>
      <c r="K14" s="2">
        <v>2</v>
      </c>
      <c r="L14" s="2">
        <v>1</v>
      </c>
      <c r="M14" s="2">
        <v>3</v>
      </c>
      <c r="N14" s="2">
        <v>7</v>
      </c>
      <c r="O14" s="2">
        <v>0</v>
      </c>
      <c r="P14" s="2">
        <v>0</v>
      </c>
      <c r="Q14" s="2">
        <v>0</v>
      </c>
      <c r="R14" s="2">
        <v>0</v>
      </c>
      <c r="S14" s="2">
        <f>SUM(K14:R14)</f>
        <v>13</v>
      </c>
      <c r="T14" s="9">
        <f>S14/80*100</f>
        <v>16.25</v>
      </c>
      <c r="U14" s="38" t="s">
        <v>56</v>
      </c>
    </row>
    <row r="15" spans="1:22" ht="48.75" customHeight="1">
      <c r="A15" s="3">
        <v>9</v>
      </c>
      <c r="B15" s="9" t="s">
        <v>35</v>
      </c>
      <c r="C15" s="9" t="s">
        <v>36</v>
      </c>
      <c r="D15" s="9" t="s">
        <v>15</v>
      </c>
      <c r="E15" s="9" t="s">
        <v>127</v>
      </c>
      <c r="F15" s="10">
        <v>39344</v>
      </c>
      <c r="G15" s="9" t="s">
        <v>32</v>
      </c>
      <c r="H15" s="9">
        <v>10</v>
      </c>
      <c r="I15" s="9" t="s">
        <v>46</v>
      </c>
      <c r="J15" s="19"/>
      <c r="K15" s="2">
        <v>3</v>
      </c>
      <c r="L15" s="2">
        <v>1</v>
      </c>
      <c r="M15" s="2">
        <v>6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f>SUM(K15:R15)</f>
        <v>10</v>
      </c>
      <c r="T15" s="9">
        <f>S15/80*100</f>
        <v>12.5</v>
      </c>
      <c r="U15" s="9" t="s">
        <v>13</v>
      </c>
    </row>
    <row r="16" spans="1:22" ht="51" customHeight="1">
      <c r="A16" s="15">
        <v>10</v>
      </c>
      <c r="B16" s="7" t="s">
        <v>85</v>
      </c>
      <c r="C16" s="7" t="s">
        <v>52</v>
      </c>
      <c r="D16" s="7" t="s">
        <v>44</v>
      </c>
      <c r="E16" s="7" t="s">
        <v>127</v>
      </c>
      <c r="F16" s="8">
        <v>38858</v>
      </c>
      <c r="G16" s="39" t="s">
        <v>83</v>
      </c>
      <c r="H16" s="6">
        <v>10</v>
      </c>
      <c r="I16" s="9" t="s">
        <v>46</v>
      </c>
      <c r="J16" s="12"/>
      <c r="K16" s="2">
        <v>4</v>
      </c>
      <c r="L16" s="2">
        <v>3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f>SUM(K16:R16)</f>
        <v>7</v>
      </c>
      <c r="T16" s="9">
        <f>S16/80*100</f>
        <v>8.75</v>
      </c>
      <c r="U16" s="14" t="s">
        <v>84</v>
      </c>
    </row>
    <row r="17" spans="1:21" ht="50.25" customHeight="1">
      <c r="A17" s="3">
        <v>11</v>
      </c>
      <c r="B17" s="3" t="s">
        <v>31</v>
      </c>
      <c r="C17" s="3" t="s">
        <v>16</v>
      </c>
      <c r="D17" s="3" t="s">
        <v>17</v>
      </c>
      <c r="E17" s="7" t="s">
        <v>127</v>
      </c>
      <c r="F17" s="4">
        <v>38943</v>
      </c>
      <c r="G17" s="3" t="s">
        <v>32</v>
      </c>
      <c r="H17" s="3">
        <v>10</v>
      </c>
      <c r="I17" s="3" t="s">
        <v>46</v>
      </c>
      <c r="J17" s="19"/>
      <c r="K17" s="2">
        <v>2</v>
      </c>
      <c r="L17" s="2">
        <v>2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f>SUM(K17:R17)</f>
        <v>4</v>
      </c>
      <c r="T17" s="9">
        <f>S17/80*100</f>
        <v>5</v>
      </c>
      <c r="U17" s="7" t="s">
        <v>13</v>
      </c>
    </row>
    <row r="20" spans="1:21">
      <c r="C20" s="31" t="s">
        <v>118</v>
      </c>
      <c r="D20" s="32"/>
      <c r="E20" s="32" t="s">
        <v>120</v>
      </c>
    </row>
    <row r="21" spans="1:21">
      <c r="C21" s="30" t="s">
        <v>119</v>
      </c>
      <c r="D21"/>
      <c r="E21" s="30" t="s">
        <v>128</v>
      </c>
    </row>
    <row r="27" spans="1:21">
      <c r="F27" s="11" t="s">
        <v>129</v>
      </c>
    </row>
  </sheetData>
  <sortState ref="A7:U17">
    <sortCondition descending="1" ref="T7:T17"/>
  </sortState>
  <mergeCells count="23">
    <mergeCell ref="G2:V2"/>
    <mergeCell ref="G3:V3"/>
    <mergeCell ref="R5:R6"/>
    <mergeCell ref="J5:J6"/>
    <mergeCell ref="K5:K6"/>
    <mergeCell ref="L5:L6"/>
    <mergeCell ref="M5:M6"/>
    <mergeCell ref="N5:N6"/>
    <mergeCell ref="O5:O6"/>
    <mergeCell ref="P5:P6"/>
    <mergeCell ref="Q5:Q6"/>
    <mergeCell ref="S5:S6"/>
    <mergeCell ref="T5:T6"/>
    <mergeCell ref="U5:U6"/>
    <mergeCell ref="A5:A6"/>
    <mergeCell ref="B5:B6"/>
    <mergeCell ref="C5:C6"/>
    <mergeCell ref="D5:D6"/>
    <mergeCell ref="E5:E6"/>
    <mergeCell ref="G5:G6"/>
    <mergeCell ref="H5:H6"/>
    <mergeCell ref="I5:I6"/>
    <mergeCell ref="F5:F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T19"/>
  <sheetViews>
    <sheetView topLeftCell="A10" zoomScale="75" zoomScaleNormal="75" workbookViewId="0">
      <selection activeCell="J9" sqref="J9"/>
    </sheetView>
  </sheetViews>
  <sheetFormatPr defaultRowHeight="15.75"/>
  <cols>
    <col min="1" max="1" width="3" style="11" customWidth="1"/>
    <col min="2" max="2" width="15.28515625" style="11" customWidth="1"/>
    <col min="3" max="3" width="10" style="11" customWidth="1"/>
    <col min="4" max="4" width="13.140625" style="11" customWidth="1"/>
    <col min="5" max="5" width="8.85546875" style="11" customWidth="1"/>
    <col min="6" max="6" width="12.5703125" style="11" customWidth="1"/>
    <col min="7" max="7" width="30" style="11" customWidth="1"/>
    <col min="8" max="8" width="6" style="11" customWidth="1"/>
    <col min="9" max="9" width="11.140625" style="11" customWidth="1"/>
    <col min="10" max="10" width="12.140625" style="11" customWidth="1"/>
    <col min="11" max="11" width="8.85546875" style="11" customWidth="1"/>
    <col min="12" max="18" width="9.140625" style="11"/>
    <col min="19" max="19" width="13.28515625" style="11" bestFit="1" customWidth="1"/>
    <col min="20" max="20" width="21.85546875" style="11" customWidth="1"/>
    <col min="21" max="16384" width="9.140625" style="11"/>
  </cols>
  <sheetData>
    <row r="2" spans="1:20">
      <c r="C2" s="33" t="s">
        <v>122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20">
      <c r="C3" s="33" t="s">
        <v>125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5" spans="1:20" ht="15" customHeight="1">
      <c r="A5" s="65" t="s">
        <v>0</v>
      </c>
      <c r="B5" s="56" t="s">
        <v>1</v>
      </c>
      <c r="C5" s="56" t="s">
        <v>2</v>
      </c>
      <c r="D5" s="56" t="s">
        <v>3</v>
      </c>
      <c r="E5" s="56" t="s">
        <v>95</v>
      </c>
      <c r="F5" s="56" t="s">
        <v>94</v>
      </c>
      <c r="G5" s="55" t="s">
        <v>6</v>
      </c>
      <c r="H5" s="56" t="s">
        <v>9</v>
      </c>
      <c r="I5" s="56" t="s">
        <v>8</v>
      </c>
      <c r="J5" s="23" t="s">
        <v>116</v>
      </c>
      <c r="K5" s="55" t="s">
        <v>108</v>
      </c>
      <c r="L5" s="55" t="s">
        <v>109</v>
      </c>
      <c r="M5" s="55" t="s">
        <v>110</v>
      </c>
      <c r="N5" s="26" t="s">
        <v>111</v>
      </c>
      <c r="O5" s="26" t="s">
        <v>112</v>
      </c>
      <c r="P5" s="26" t="s">
        <v>113</v>
      </c>
      <c r="Q5" s="26" t="s">
        <v>114</v>
      </c>
      <c r="R5" s="26" t="s">
        <v>115</v>
      </c>
      <c r="S5" s="55" t="s">
        <v>117</v>
      </c>
      <c r="T5" s="66" t="s">
        <v>7</v>
      </c>
    </row>
    <row r="6" spans="1:20">
      <c r="A6" s="65"/>
      <c r="B6" s="56"/>
      <c r="C6" s="56"/>
      <c r="D6" s="56"/>
      <c r="E6" s="56"/>
      <c r="F6" s="56"/>
      <c r="G6" s="62"/>
      <c r="H6" s="56"/>
      <c r="I6" s="56"/>
      <c r="J6" s="24"/>
      <c r="K6" s="62"/>
      <c r="L6" s="62"/>
      <c r="M6" s="62"/>
      <c r="N6" s="27"/>
      <c r="O6" s="27"/>
      <c r="P6" s="27"/>
      <c r="Q6" s="27"/>
      <c r="R6" s="27"/>
      <c r="S6" s="62"/>
      <c r="T6" s="66"/>
    </row>
    <row r="7" spans="1:20" ht="20.25" customHeight="1">
      <c r="A7" s="65"/>
      <c r="B7" s="56"/>
      <c r="C7" s="56"/>
      <c r="D7" s="56"/>
      <c r="E7" s="56"/>
      <c r="F7" s="56"/>
      <c r="G7" s="59"/>
      <c r="H7" s="56"/>
      <c r="I7" s="56"/>
      <c r="J7" s="25"/>
      <c r="K7" s="59"/>
      <c r="L7" s="59"/>
      <c r="M7" s="59"/>
      <c r="N7" s="28"/>
      <c r="O7" s="28"/>
      <c r="P7" s="28"/>
      <c r="Q7" s="28"/>
      <c r="R7" s="28"/>
      <c r="S7" s="59"/>
      <c r="T7" s="66"/>
    </row>
    <row r="8" spans="1:20" ht="38.25" customHeight="1">
      <c r="A8" s="9">
        <v>1</v>
      </c>
      <c r="B8" s="45" t="s">
        <v>76</v>
      </c>
      <c r="C8" s="45" t="s">
        <v>77</v>
      </c>
      <c r="D8" s="45" t="s">
        <v>78</v>
      </c>
      <c r="E8" s="45" t="s">
        <v>127</v>
      </c>
      <c r="F8" s="46">
        <v>38830</v>
      </c>
      <c r="G8" s="45" t="s">
        <v>75</v>
      </c>
      <c r="H8" s="9">
        <v>11</v>
      </c>
      <c r="I8" s="9" t="s">
        <v>46</v>
      </c>
      <c r="J8" s="2" t="s">
        <v>131</v>
      </c>
      <c r="K8" s="2">
        <v>3</v>
      </c>
      <c r="L8" s="2">
        <v>0</v>
      </c>
      <c r="M8" s="2">
        <v>0</v>
      </c>
      <c r="N8" s="2">
        <v>8</v>
      </c>
      <c r="O8" s="2">
        <v>12</v>
      </c>
      <c r="P8" s="2">
        <v>15</v>
      </c>
      <c r="Q8" s="2">
        <v>15</v>
      </c>
      <c r="R8" s="2">
        <f>SUM(K8:Q8)</f>
        <v>53</v>
      </c>
      <c r="S8" s="67">
        <f>R8/93*100</f>
        <v>56.98924731182796</v>
      </c>
      <c r="T8" s="9" t="s">
        <v>79</v>
      </c>
    </row>
    <row r="9" spans="1:20" ht="36" customHeight="1">
      <c r="A9" s="9">
        <v>2</v>
      </c>
      <c r="B9" s="68" t="s">
        <v>51</v>
      </c>
      <c r="C9" s="68" t="s">
        <v>54</v>
      </c>
      <c r="D9" s="68" t="s">
        <v>53</v>
      </c>
      <c r="E9" s="69" t="s">
        <v>126</v>
      </c>
      <c r="F9" s="70">
        <v>38533</v>
      </c>
      <c r="G9" s="13" t="s">
        <v>55</v>
      </c>
      <c r="H9" s="68">
        <v>11</v>
      </c>
      <c r="I9" s="16" t="s">
        <v>46</v>
      </c>
      <c r="J9" s="2"/>
      <c r="K9" s="22">
        <v>7</v>
      </c>
      <c r="L9" s="22">
        <v>9</v>
      </c>
      <c r="M9" s="22">
        <v>0</v>
      </c>
      <c r="N9" s="2">
        <v>0</v>
      </c>
      <c r="O9" s="2">
        <v>8</v>
      </c>
      <c r="P9" s="2">
        <v>0</v>
      </c>
      <c r="Q9" s="2">
        <v>0</v>
      </c>
      <c r="R9" s="2">
        <f>SUM(K9:Q9)</f>
        <v>24</v>
      </c>
      <c r="S9" s="67">
        <f>R9/93*100</f>
        <v>25.806451612903224</v>
      </c>
      <c r="T9" s="50" t="s">
        <v>56</v>
      </c>
    </row>
    <row r="10" spans="1:20" ht="36" customHeight="1">
      <c r="A10" s="9">
        <v>3</v>
      </c>
      <c r="B10" s="50" t="s">
        <v>42</v>
      </c>
      <c r="C10" s="50" t="s">
        <v>43</v>
      </c>
      <c r="D10" s="50" t="s">
        <v>107</v>
      </c>
      <c r="E10" s="13" t="s">
        <v>127</v>
      </c>
      <c r="F10" s="18">
        <v>38596</v>
      </c>
      <c r="G10" s="13" t="s">
        <v>45</v>
      </c>
      <c r="H10" s="13">
        <v>11</v>
      </c>
      <c r="I10" s="16" t="s">
        <v>46</v>
      </c>
      <c r="J10" s="20"/>
      <c r="K10" s="22">
        <v>4</v>
      </c>
      <c r="L10" s="22">
        <v>0</v>
      </c>
      <c r="M10" s="22">
        <v>8</v>
      </c>
      <c r="N10" s="2">
        <v>0</v>
      </c>
      <c r="O10" s="2">
        <v>8</v>
      </c>
      <c r="P10" s="2">
        <v>0</v>
      </c>
      <c r="Q10" s="2">
        <v>0</v>
      </c>
      <c r="R10" s="2">
        <f>SUM(K10:Q10)</f>
        <v>20</v>
      </c>
      <c r="S10" s="67">
        <f>R10/93*100</f>
        <v>21.50537634408602</v>
      </c>
      <c r="T10" s="51" t="s">
        <v>47</v>
      </c>
    </row>
    <row r="11" spans="1:20" ht="33" customHeight="1">
      <c r="A11" s="9">
        <v>4</v>
      </c>
      <c r="B11" s="50" t="s">
        <v>48</v>
      </c>
      <c r="C11" s="50" t="s">
        <v>49</v>
      </c>
      <c r="D11" s="50" t="s">
        <v>50</v>
      </c>
      <c r="E11" s="13" t="s">
        <v>127</v>
      </c>
      <c r="F11" s="18">
        <v>38797</v>
      </c>
      <c r="G11" s="13" t="s">
        <v>45</v>
      </c>
      <c r="H11" s="13">
        <v>11</v>
      </c>
      <c r="I11" s="16" t="s">
        <v>46</v>
      </c>
      <c r="J11" s="20"/>
      <c r="K11" s="22">
        <v>6</v>
      </c>
      <c r="L11" s="22">
        <v>6</v>
      </c>
      <c r="M11" s="22">
        <v>0</v>
      </c>
      <c r="N11" s="2">
        <v>8</v>
      </c>
      <c r="O11" s="2">
        <v>0</v>
      </c>
      <c r="P11" s="2">
        <v>0</v>
      </c>
      <c r="Q11" s="2">
        <v>0</v>
      </c>
      <c r="R11" s="2">
        <f>SUM(K11:Q11)</f>
        <v>20</v>
      </c>
      <c r="S11" s="67">
        <f>R11/93*100</f>
        <v>21.50537634408602</v>
      </c>
      <c r="T11" s="50" t="s">
        <v>47</v>
      </c>
    </row>
    <row r="12" spans="1:20" ht="33" customHeight="1">
      <c r="A12" s="9">
        <v>5</v>
      </c>
      <c r="B12" s="45" t="s">
        <v>72</v>
      </c>
      <c r="C12" s="45" t="s">
        <v>73</v>
      </c>
      <c r="D12" s="45" t="s">
        <v>74</v>
      </c>
      <c r="E12" s="45" t="s">
        <v>126</v>
      </c>
      <c r="F12" s="46">
        <v>38599</v>
      </c>
      <c r="G12" s="45" t="s">
        <v>75</v>
      </c>
      <c r="H12" s="9">
        <v>11</v>
      </c>
      <c r="I12" s="9" t="s">
        <v>46</v>
      </c>
      <c r="J12" s="20"/>
      <c r="K12" s="22">
        <v>5</v>
      </c>
      <c r="L12" s="22">
        <v>0</v>
      </c>
      <c r="M12" s="22">
        <v>0</v>
      </c>
      <c r="N12" s="2">
        <v>0</v>
      </c>
      <c r="O12" s="2">
        <v>12</v>
      </c>
      <c r="P12" s="2">
        <v>0</v>
      </c>
      <c r="Q12" s="2">
        <v>0</v>
      </c>
      <c r="R12" s="2">
        <f>SUM(K12:Q12)</f>
        <v>17</v>
      </c>
      <c r="S12" s="67">
        <f>R12/93*100</f>
        <v>18.27956989247312</v>
      </c>
      <c r="T12" s="9" t="s">
        <v>79</v>
      </c>
    </row>
    <row r="13" spans="1:20" ht="53.25" customHeight="1">
      <c r="A13" s="9">
        <v>6</v>
      </c>
      <c r="B13" s="9" t="s">
        <v>27</v>
      </c>
      <c r="C13" s="9" t="s">
        <v>28</v>
      </c>
      <c r="D13" s="9" t="s">
        <v>29</v>
      </c>
      <c r="E13" s="34" t="s">
        <v>126</v>
      </c>
      <c r="F13" s="10">
        <v>38511</v>
      </c>
      <c r="G13" s="34" t="s">
        <v>33</v>
      </c>
      <c r="H13" s="34">
        <v>11</v>
      </c>
      <c r="I13" s="9" t="s">
        <v>46</v>
      </c>
      <c r="J13" s="48"/>
      <c r="K13" s="42">
        <v>5</v>
      </c>
      <c r="L13" s="42">
        <v>6</v>
      </c>
      <c r="M13" s="42">
        <v>0</v>
      </c>
      <c r="N13" s="2">
        <v>0</v>
      </c>
      <c r="O13" s="2">
        <v>0</v>
      </c>
      <c r="P13" s="2">
        <v>0</v>
      </c>
      <c r="Q13" s="2">
        <v>0</v>
      </c>
      <c r="R13" s="2">
        <f>SUM(K13:Q13)</f>
        <v>11</v>
      </c>
      <c r="S13" s="67">
        <f>R13/93*100</f>
        <v>11.827956989247312</v>
      </c>
      <c r="T13" s="9" t="s">
        <v>10</v>
      </c>
    </row>
    <row r="14" spans="1:20" ht="66" customHeight="1">
      <c r="A14" s="9">
        <v>7</v>
      </c>
      <c r="B14" s="49" t="s">
        <v>37</v>
      </c>
      <c r="C14" s="49" t="s">
        <v>38</v>
      </c>
      <c r="D14" s="49" t="s">
        <v>39</v>
      </c>
      <c r="E14" s="47" t="s">
        <v>126</v>
      </c>
      <c r="F14" s="17">
        <v>38688</v>
      </c>
      <c r="G14" s="47" t="s">
        <v>40</v>
      </c>
      <c r="H14" s="47">
        <v>11</v>
      </c>
      <c r="I14" s="16" t="s">
        <v>46</v>
      </c>
      <c r="J14" s="20"/>
      <c r="K14" s="22">
        <v>6</v>
      </c>
      <c r="L14" s="22">
        <v>3</v>
      </c>
      <c r="M14" s="22">
        <v>0</v>
      </c>
      <c r="N14" s="2">
        <v>0</v>
      </c>
      <c r="O14" s="2">
        <v>0</v>
      </c>
      <c r="P14" s="2">
        <v>0</v>
      </c>
      <c r="Q14" s="2">
        <v>0</v>
      </c>
      <c r="R14" s="2">
        <f>SUM(K14:Q14)</f>
        <v>9</v>
      </c>
      <c r="S14" s="67">
        <f>R14/93*100</f>
        <v>9.67741935483871</v>
      </c>
      <c r="T14" s="49" t="s">
        <v>41</v>
      </c>
    </row>
    <row r="15" spans="1:20" ht="65.25" customHeight="1">
      <c r="A15" s="9">
        <v>8</v>
      </c>
      <c r="B15" s="34" t="s">
        <v>24</v>
      </c>
      <c r="C15" s="34" t="s">
        <v>25</v>
      </c>
      <c r="D15" s="34" t="s">
        <v>26</v>
      </c>
      <c r="E15" s="34" t="s">
        <v>127</v>
      </c>
      <c r="F15" s="35">
        <v>38789</v>
      </c>
      <c r="G15" s="34" t="s">
        <v>33</v>
      </c>
      <c r="H15" s="34">
        <v>11</v>
      </c>
      <c r="I15" s="34" t="s">
        <v>46</v>
      </c>
      <c r="J15" s="20"/>
      <c r="K15" s="2">
        <v>3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f>SUM(K15:Q15)</f>
        <v>3</v>
      </c>
      <c r="S15" s="67">
        <f>R15/93*100</f>
        <v>3.225806451612903</v>
      </c>
      <c r="T15" s="34" t="s">
        <v>34</v>
      </c>
    </row>
    <row r="18" spans="4:6">
      <c r="D18" s="31" t="s">
        <v>118</v>
      </c>
      <c r="E18" s="32"/>
      <c r="F18" s="32" t="s">
        <v>120</v>
      </c>
    </row>
    <row r="19" spans="4:6">
      <c r="D19" s="30" t="s">
        <v>119</v>
      </c>
      <c r="E19"/>
      <c r="F19" s="30" t="s">
        <v>128</v>
      </c>
    </row>
  </sheetData>
  <sortState ref="A8:T15">
    <sortCondition descending="1" ref="S8:S15"/>
  </sortState>
  <mergeCells count="22"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C2:P2"/>
    <mergeCell ref="C3:P3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T5:T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Лист2</vt:lpstr>
      <vt:lpstr>эконом. 9 кл.</vt:lpstr>
      <vt:lpstr>эконом. 10 кл.</vt:lpstr>
      <vt:lpstr>эконом.11 кл.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2022-12-01T16:42:18Z</dcterms:modified>
</cp:coreProperties>
</file>