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55" windowWidth="16935" windowHeight="5580" activeTab="4"/>
  </bookViews>
  <sheets>
    <sheet name="7 класс" sheetId="1" r:id="rId1"/>
    <sheet name="8 класс " sheetId="2" r:id="rId2"/>
    <sheet name="9 класс" sheetId="3" r:id="rId3"/>
    <sheet name="10 класс" sheetId="4" r:id="rId4"/>
    <sheet name="11 класс" sheetId="5" r:id="rId5"/>
  </sheets>
  <calcPr calcId="125725"/>
</workbook>
</file>

<file path=xl/calcChain.xml><?xml version="1.0" encoding="utf-8"?>
<calcChain xmlns="http://schemas.openxmlformats.org/spreadsheetml/2006/main">
  <c r="S9" i="5"/>
  <c r="S10"/>
  <c r="S11"/>
  <c r="S12"/>
  <c r="S13"/>
  <c r="S14"/>
  <c r="S15"/>
  <c r="S16"/>
  <c r="S17"/>
  <c r="S18"/>
  <c r="S19"/>
  <c r="S20"/>
  <c r="S7"/>
  <c r="R10"/>
  <c r="R13"/>
  <c r="R9" i="4"/>
  <c r="S9" s="1"/>
  <c r="S13"/>
  <c r="S14"/>
  <c r="S17"/>
  <c r="S18"/>
  <c r="S21"/>
  <c r="S22"/>
  <c r="S7"/>
  <c r="R15"/>
  <c r="S15" s="1"/>
  <c r="R11"/>
  <c r="S11" s="1"/>
  <c r="R18"/>
  <c r="R16" i="3"/>
  <c r="S16" s="1"/>
  <c r="R7" i="1"/>
  <c r="R8" i="2"/>
  <c r="R9"/>
  <c r="R10"/>
  <c r="R11"/>
  <c r="R12"/>
  <c r="R13"/>
  <c r="R14"/>
  <c r="R7"/>
  <c r="R16" i="5"/>
  <c r="R19"/>
  <c r="R9"/>
  <c r="R7"/>
  <c r="R15"/>
  <c r="R17"/>
  <c r="R8"/>
  <c r="S8" s="1"/>
  <c r="R18"/>
  <c r="R14"/>
  <c r="R11"/>
  <c r="R20"/>
  <c r="R12"/>
  <c r="R8" i="4"/>
  <c r="S8" s="1"/>
  <c r="R13"/>
  <c r="R20"/>
  <c r="S20" s="1"/>
  <c r="R16"/>
  <c r="S16" s="1"/>
  <c r="R10"/>
  <c r="S10" s="1"/>
  <c r="R12"/>
  <c r="S12" s="1"/>
  <c r="R21"/>
  <c r="R14"/>
  <c r="R24"/>
  <c r="S24" s="1"/>
  <c r="R19"/>
  <c r="S19" s="1"/>
  <c r="R22"/>
  <c r="R17"/>
  <c r="R23"/>
  <c r="S23" s="1"/>
  <c r="R7"/>
  <c r="R11" i="3"/>
  <c r="S11" s="1"/>
  <c r="R12"/>
  <c r="S12" s="1"/>
  <c r="R7"/>
  <c r="S7" s="1"/>
  <c r="R14"/>
  <c r="S14" s="1"/>
  <c r="R8"/>
  <c r="S8" s="1"/>
  <c r="R13"/>
  <c r="S13" s="1"/>
  <c r="R15"/>
  <c r="S15" s="1"/>
  <c r="R17"/>
  <c r="S17" s="1"/>
  <c r="R9"/>
  <c r="S9" s="1"/>
  <c r="R10"/>
  <c r="S10" s="1"/>
  <c r="Q11" i="2"/>
  <c r="Q10"/>
  <c r="Q9"/>
  <c r="Q13"/>
  <c r="Q14"/>
  <c r="Q12"/>
  <c r="Q8"/>
  <c r="Q7"/>
  <c r="Q7" i="1"/>
  <c r="Q8"/>
  <c r="R8" s="1"/>
</calcChain>
</file>

<file path=xl/sharedStrings.xml><?xml version="1.0" encoding="utf-8"?>
<sst xmlns="http://schemas.openxmlformats.org/spreadsheetml/2006/main" count="534" uniqueCount="177">
  <si>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</si>
  <si>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</si>
  <si>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</si>
  <si>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</si>
  <si>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</si>
  <si>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экология</t>
  </si>
  <si>
    <t>класс</t>
  </si>
  <si>
    <t>максимальный балл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</si>
  <si>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</si>
  <si>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</si>
  <si>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</si>
  <si>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</si>
  <si>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</si>
  <si>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</si>
  <si>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</si>
  <si>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</si>
  <si>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</si>
  <si>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</si>
  <si>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</si>
  <si>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</si>
  <si>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</si>
  <si>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%</t>
  </si>
  <si>
    <t xml:space="preserve">Манджиев </t>
  </si>
  <si>
    <t>Данир</t>
  </si>
  <si>
    <t>Владимирович</t>
  </si>
  <si>
    <t xml:space="preserve">Бамбышева </t>
  </si>
  <si>
    <t>Амуланга</t>
  </si>
  <si>
    <t>Дольгановна</t>
  </si>
  <si>
    <t>ж</t>
  </si>
  <si>
    <t>МБОУ "СОШ № 17" им.Кугультинова Д.Н.</t>
  </si>
  <si>
    <t>Хулхачиева Наталья Николаевна</t>
  </si>
  <si>
    <t xml:space="preserve">Бачаева </t>
  </si>
  <si>
    <t>Даяна</t>
  </si>
  <si>
    <t>Борисовна</t>
  </si>
  <si>
    <t>МБОУ "СОШ № 3 им. Сергиенко Н. Г."</t>
  </si>
  <si>
    <t>Омакаев</t>
  </si>
  <si>
    <t>Артур</t>
  </si>
  <si>
    <t>Артурович</t>
  </si>
  <si>
    <t>Бадмаев</t>
  </si>
  <si>
    <t>Андрей</t>
  </si>
  <si>
    <t>Сергеевич</t>
  </si>
  <si>
    <t>Пюрвеев</t>
  </si>
  <si>
    <t>Артем</t>
  </si>
  <si>
    <t>Александрович</t>
  </si>
  <si>
    <t>Комушев</t>
  </si>
  <si>
    <t>Эркен</t>
  </si>
  <si>
    <t>Дольганович</t>
  </si>
  <si>
    <t>Бакур</t>
  </si>
  <si>
    <t>Чужгинова</t>
  </si>
  <si>
    <t>Александра</t>
  </si>
  <si>
    <t>Сарановна</t>
  </si>
  <si>
    <t>МБОУ «Элистинская многопрофильная гимназия личностно ориентированного обучения и воспитания»</t>
  </si>
  <si>
    <t>Муниева</t>
  </si>
  <si>
    <t>Булгун</t>
  </si>
  <si>
    <t>Анатольевна</t>
  </si>
  <si>
    <t>Кодлаева Алла Алексеевна</t>
  </si>
  <si>
    <t xml:space="preserve">Малова Ольга Борисовна </t>
  </si>
  <si>
    <t xml:space="preserve">Босхомджиев </t>
  </si>
  <si>
    <t>Санчир</t>
  </si>
  <si>
    <t>Чингисович</t>
  </si>
  <si>
    <t>Герел</t>
  </si>
  <si>
    <t>Амур-Санановна</t>
  </si>
  <si>
    <t>Айс</t>
  </si>
  <si>
    <t>Баатрович</t>
  </si>
  <si>
    <t xml:space="preserve">Шимтеева </t>
  </si>
  <si>
    <t>Эльвира</t>
  </si>
  <si>
    <t>Савровна</t>
  </si>
  <si>
    <t>Боваев</t>
  </si>
  <si>
    <t>Мергенович</t>
  </si>
  <si>
    <t>Докурова</t>
  </si>
  <si>
    <t>Альмина</t>
  </si>
  <si>
    <t>Саналовна</t>
  </si>
  <si>
    <t>Унгарлинов</t>
  </si>
  <si>
    <t>Данзан</t>
  </si>
  <si>
    <t>Николаевич</t>
  </si>
  <si>
    <t>Молозаев</t>
  </si>
  <si>
    <t>Алан</t>
  </si>
  <si>
    <t>Сомьянова</t>
  </si>
  <si>
    <t>Айлана</t>
  </si>
  <si>
    <t>Андреевна</t>
  </si>
  <si>
    <t>Дамбинова</t>
  </si>
  <si>
    <t>Гиляна</t>
  </si>
  <si>
    <t>Алексеевна</t>
  </si>
  <si>
    <t xml:space="preserve"> Санджи </t>
  </si>
  <si>
    <t>МБОУ  "Элистинская многопрофильная гимназия личностно ориентированного обучения и воспитания"</t>
  </si>
  <si>
    <t>Малова Ольга Борисовна</t>
  </si>
  <si>
    <t>Хурчиева</t>
  </si>
  <si>
    <t>Баатровна</t>
  </si>
  <si>
    <t xml:space="preserve">Мунянова </t>
  </si>
  <si>
    <t>Дорджиевна</t>
  </si>
  <si>
    <t>Мазанович</t>
  </si>
  <si>
    <t xml:space="preserve">Цебекова </t>
  </si>
  <si>
    <t>Мингияновна</t>
  </si>
  <si>
    <t xml:space="preserve">Эрдниева </t>
  </si>
  <si>
    <t>Заяна</t>
  </si>
  <si>
    <t>Эрдниевна</t>
  </si>
  <si>
    <t>Андратова</t>
  </si>
  <si>
    <t>Анна</t>
  </si>
  <si>
    <t>Манджиева</t>
  </si>
  <si>
    <t>Виталина</t>
  </si>
  <si>
    <t>Юрьевна</t>
  </si>
  <si>
    <t>Мачаева</t>
  </si>
  <si>
    <t>Дильвира</t>
  </si>
  <si>
    <t>Сарангов</t>
  </si>
  <si>
    <t>Александр</t>
  </si>
  <si>
    <t>Церенович</t>
  </si>
  <si>
    <t>Хечиева</t>
  </si>
  <si>
    <t>Энкира</t>
  </si>
  <si>
    <t>Анбушинов</t>
  </si>
  <si>
    <t>Романович</t>
  </si>
  <si>
    <t>Манджиев</t>
  </si>
  <si>
    <t>Тимур</t>
  </si>
  <si>
    <t>Дорджиевич</t>
  </si>
  <si>
    <t>Сороков</t>
  </si>
  <si>
    <t>Эсен</t>
  </si>
  <si>
    <t>Арсланович</t>
  </si>
  <si>
    <t>Няминова</t>
  </si>
  <si>
    <t>Ксения</t>
  </si>
  <si>
    <t>Нарановна</t>
  </si>
  <si>
    <t>Ворожейкина Светлана Сергеевна</t>
  </si>
  <si>
    <t xml:space="preserve"> Джиргалова</t>
  </si>
  <si>
    <t>Элина</t>
  </si>
  <si>
    <t>Ивановна</t>
  </si>
  <si>
    <t xml:space="preserve"> Музраев</t>
  </si>
  <si>
    <t>Дмитрий</t>
  </si>
  <si>
    <t>Эрдниевич</t>
  </si>
  <si>
    <t>Лиджиева</t>
  </si>
  <si>
    <t>Алтана</t>
  </si>
  <si>
    <t>Игоревна</t>
  </si>
  <si>
    <t>Куцекова</t>
  </si>
  <si>
    <t>Валентина</t>
  </si>
  <si>
    <t>Баулкин</t>
  </si>
  <si>
    <t xml:space="preserve"> Данир </t>
  </si>
  <si>
    <t xml:space="preserve"> Вадимович</t>
  </si>
  <si>
    <t>МБОУ "СОШ № 12"</t>
  </si>
  <si>
    <t>Олеговна</t>
  </si>
  <si>
    <t xml:space="preserve">Сангаджиева </t>
  </si>
  <si>
    <t xml:space="preserve">Кульмулдаева </t>
  </si>
  <si>
    <t>Камила</t>
  </si>
  <si>
    <t>Максутовна</t>
  </si>
  <si>
    <t xml:space="preserve">Ханджиева </t>
  </si>
  <si>
    <t>Дельгир</t>
  </si>
  <si>
    <t xml:space="preserve">Какушкин </t>
  </si>
  <si>
    <t>Олег</t>
  </si>
  <si>
    <t>Константинович</t>
  </si>
  <si>
    <t>Кошляева</t>
  </si>
  <si>
    <t>Юань</t>
  </si>
  <si>
    <t>Давид</t>
  </si>
  <si>
    <t>Сяобович</t>
  </si>
  <si>
    <t>Боваева Елена Владимировна</t>
  </si>
  <si>
    <t>Победитель</t>
  </si>
  <si>
    <t>Призер</t>
  </si>
  <si>
    <t xml:space="preserve">Айлана </t>
  </si>
  <si>
    <t>Джалсанова Серафима Сергеевна</t>
  </si>
  <si>
    <t>МБОУ "Элистинский лицей"</t>
  </si>
  <si>
    <t>Бембеева</t>
  </si>
  <si>
    <t xml:space="preserve">Пошкаева </t>
  </si>
  <si>
    <t>Цаган-Манджиева</t>
  </si>
  <si>
    <t>МБОУ "ЭЛ"</t>
  </si>
  <si>
    <t>Закинова</t>
  </si>
  <si>
    <t>Юлия</t>
  </si>
  <si>
    <t>Нурдиновна</t>
  </si>
  <si>
    <t xml:space="preserve">Дорджиева </t>
  </si>
  <si>
    <t>Иляна</t>
  </si>
  <si>
    <t xml:space="preserve">Председадель: </t>
  </si>
  <si>
    <t>Члены жюри:</t>
  </si>
  <si>
    <t>Мушаева К.Б.</t>
  </si>
  <si>
    <t>Хулхачиева Н.Н.</t>
  </si>
  <si>
    <t>Панфилова Л.А.</t>
  </si>
  <si>
    <t>Альдаева С.В.</t>
  </si>
  <si>
    <t>Деникина Т.Ю.</t>
  </si>
  <si>
    <t>Малова О.Б.</t>
  </si>
  <si>
    <t>Даваева И.В.</t>
  </si>
  <si>
    <t>Вадим</t>
  </si>
  <si>
    <t>Асирова</t>
  </si>
  <si>
    <t>Энкр</t>
  </si>
  <si>
    <t>Уланова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</si>
</sst>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12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8" fillId="0" borderId="0"/>
    <xf numFmtId="0" fontId="8" fillId="0" borderId="0"/>
  </cellStyleXfs>
  <cellXfs count="151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2" fillId="3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4" borderId="1" xfId="0" applyFont="1" applyFill="1" applyBorder="1" applyAlignment="1"/>
    <xf numFmtId="164" fontId="2" fillId="0" borderId="1" xfId="0" applyNumberFormat="1" applyFont="1" applyBorder="1" applyAlignment="1"/>
    <xf numFmtId="0" fontId="2" fillId="5" borderId="1" xfId="0" applyFont="1" applyFill="1" applyBorder="1" applyAlignment="1"/>
    <xf numFmtId="0" fontId="2" fillId="5" borderId="1" xfId="0" applyFont="1" applyFill="1" applyBorder="1" applyAlignment="1">
      <alignment horizontal="center" wrapText="1"/>
    </xf>
    <xf numFmtId="0" fontId="4" fillId="0" borderId="0" xfId="0" applyFont="1" applyAlignment="1"/>
    <xf numFmtId="0" fontId="2" fillId="5" borderId="0" xfId="0" applyFont="1" applyFill="1" applyAlignment="1"/>
    <xf numFmtId="0" fontId="2" fillId="5" borderId="1" xfId="0" applyFont="1" applyFill="1" applyBorder="1" applyAlignment="1"/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 applyAlignment="1"/>
    <xf numFmtId="164" fontId="2" fillId="5" borderId="1" xfId="0" applyNumberFormat="1" applyFont="1" applyFill="1" applyBorder="1" applyAlignment="1"/>
    <xf numFmtId="0" fontId="4" fillId="0" borderId="1" xfId="0" applyFont="1" applyBorder="1"/>
    <xf numFmtId="0" fontId="2" fillId="5" borderId="3" xfId="0" applyFont="1" applyFill="1" applyBorder="1" applyAlignment="1"/>
    <xf numFmtId="0" fontId="2" fillId="5" borderId="3" xfId="0" applyFont="1" applyFill="1" applyBorder="1" applyAlignment="1">
      <alignment horizontal="center" wrapText="1"/>
    </xf>
    <xf numFmtId="0" fontId="0" fillId="0" borderId="2" xfId="0" applyFont="1" applyBorder="1" applyAlignment="1"/>
    <xf numFmtId="0" fontId="2" fillId="5" borderId="5" xfId="0" applyFont="1" applyFill="1" applyBorder="1" applyAlignment="1"/>
    <xf numFmtId="0" fontId="2" fillId="6" borderId="3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5" borderId="4" xfId="0" applyFont="1" applyFill="1" applyBorder="1" applyAlignment="1"/>
    <xf numFmtId="0" fontId="0" fillId="0" borderId="2" xfId="0" applyBorder="1" applyAlignment="1"/>
    <xf numFmtId="0" fontId="2" fillId="6" borderId="1" xfId="0" applyFont="1" applyFill="1" applyBorder="1" applyAlignment="1">
      <alignment horizontal="center" wrapText="1"/>
    </xf>
    <xf numFmtId="0" fontId="2" fillId="5" borderId="0" xfId="0" applyFont="1" applyFill="1" applyBorder="1" applyAlignment="1"/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0" fillId="7" borderId="0" xfId="0" applyFont="1" applyFill="1" applyAlignment="1">
      <alignment horizontal="center"/>
    </xf>
    <xf numFmtId="0" fontId="0" fillId="0" borderId="0" xfId="0" applyFont="1" applyBorder="1" applyAlignment="1"/>
    <xf numFmtId="0" fontId="2" fillId="6" borderId="8" xfId="0" applyFont="1" applyFill="1" applyBorder="1" applyAlignment="1">
      <alignment horizontal="center"/>
    </xf>
    <xf numFmtId="164" fontId="2" fillId="5" borderId="3" xfId="0" applyNumberFormat="1" applyFont="1" applyFill="1" applyBorder="1" applyAlignment="1"/>
    <xf numFmtId="0" fontId="2" fillId="5" borderId="2" xfId="0" applyFont="1" applyFill="1" applyBorder="1" applyAlignment="1"/>
    <xf numFmtId="0" fontId="2" fillId="5" borderId="2" xfId="0" applyFont="1" applyFill="1" applyBorder="1" applyAlignment="1">
      <alignment horizontal="center" wrapText="1"/>
    </xf>
    <xf numFmtId="0" fontId="4" fillId="0" borderId="2" xfId="0" applyFont="1" applyBorder="1"/>
    <xf numFmtId="0" fontId="2" fillId="6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top" wrapText="1"/>
    </xf>
    <xf numFmtId="14" fontId="7" fillId="0" borderId="2" xfId="1" applyNumberFormat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14" fontId="7" fillId="0" borderId="10" xfId="1" applyNumberFormat="1" applyFont="1" applyBorder="1" applyAlignment="1">
      <alignment horizontal="center" vertical="top" wrapText="1"/>
    </xf>
    <xf numFmtId="0" fontId="7" fillId="0" borderId="10" xfId="1" applyFont="1" applyFill="1" applyBorder="1" applyAlignment="1">
      <alignment horizontal="center" vertical="top" wrapText="1"/>
    </xf>
    <xf numFmtId="0" fontId="4" fillId="0" borderId="0" xfId="0" applyFont="1" applyBorder="1" applyAlignment="1"/>
    <xf numFmtId="14" fontId="5" fillId="0" borderId="2" xfId="0" applyNumberFormat="1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top" wrapText="1"/>
    </xf>
    <xf numFmtId="0" fontId="7" fillId="0" borderId="10" xfId="2" applyFont="1" applyBorder="1" applyAlignment="1">
      <alignment horizontal="center" vertical="top" wrapText="1"/>
    </xf>
    <xf numFmtId="0" fontId="4" fillId="0" borderId="3" xfId="0" applyFont="1" applyBorder="1"/>
    <xf numFmtId="0" fontId="4" fillId="0" borderId="0" xfId="0" applyFont="1" applyBorder="1"/>
    <xf numFmtId="0" fontId="2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8" borderId="2" xfId="0" applyFont="1" applyFill="1" applyBorder="1" applyAlignment="1">
      <alignment horizontal="center" vertical="top" wrapText="1"/>
    </xf>
    <xf numFmtId="0" fontId="5" fillId="8" borderId="2" xfId="3" applyFont="1" applyFill="1" applyBorder="1" applyAlignment="1">
      <alignment horizontal="center" vertical="top" wrapText="1"/>
    </xf>
    <xf numFmtId="14" fontId="5" fillId="8" borderId="2" xfId="4" applyNumberFormat="1" applyFont="1" applyFill="1" applyBorder="1" applyAlignment="1">
      <alignment horizontal="center" vertical="top" wrapText="1"/>
    </xf>
    <xf numFmtId="0" fontId="0" fillId="8" borderId="0" xfId="0" applyFont="1" applyFill="1" applyAlignment="1"/>
    <xf numFmtId="0" fontId="5" fillId="0" borderId="2" xfId="1" applyFont="1" applyBorder="1" applyAlignment="1">
      <alignment horizontal="center" vertical="top" wrapText="1"/>
    </xf>
    <xf numFmtId="14" fontId="5" fillId="0" borderId="2" xfId="1" applyNumberFormat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 wrapText="1"/>
    </xf>
    <xf numFmtId="14" fontId="5" fillId="0" borderId="10" xfId="1" applyNumberFormat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6" borderId="5" xfId="0" applyFont="1" applyFill="1" applyBorder="1" applyAlignment="1">
      <alignment horizontal="center" wrapText="1"/>
    </xf>
    <xf numFmtId="0" fontId="10" fillId="0" borderId="10" xfId="0" applyFont="1" applyBorder="1" applyAlignment="1"/>
    <xf numFmtId="14" fontId="5" fillId="0" borderId="10" xfId="0" applyNumberFormat="1" applyFont="1" applyBorder="1" applyAlignment="1">
      <alignment horizontal="center" vertical="top" wrapText="1"/>
    </xf>
    <xf numFmtId="0" fontId="11" fillId="0" borderId="1" xfId="0" applyFont="1" applyBorder="1"/>
    <xf numFmtId="165" fontId="0" fillId="0" borderId="0" xfId="0" applyNumberFormat="1" applyFont="1" applyAlignment="1"/>
    <xf numFmtId="165" fontId="0" fillId="7" borderId="8" xfId="0" applyNumberFormat="1" applyFill="1" applyBorder="1" applyAlignment="1">
      <alignment horizontal="center" wrapText="1"/>
    </xf>
    <xf numFmtId="165" fontId="0" fillId="0" borderId="2" xfId="0" applyNumberFormat="1" applyFont="1" applyBorder="1" applyAlignment="1"/>
    <xf numFmtId="165" fontId="0" fillId="0" borderId="0" xfId="0" applyNumberFormat="1" applyFont="1" applyBorder="1" applyAlignment="1"/>
    <xf numFmtId="0" fontId="2" fillId="0" borderId="4" xfId="0" applyFont="1" applyBorder="1" applyAlignment="1"/>
    <xf numFmtId="0" fontId="2" fillId="6" borderId="12" xfId="0" applyFont="1" applyFill="1" applyBorder="1" applyAlignment="1">
      <alignment horizontal="center" wrapText="1"/>
    </xf>
    <xf numFmtId="0" fontId="2" fillId="6" borderId="13" xfId="0" applyFont="1" applyFill="1" applyBorder="1" applyAlignment="1">
      <alignment horizontal="center"/>
    </xf>
    <xf numFmtId="165" fontId="0" fillId="7" borderId="14" xfId="0" applyNumberFormat="1" applyFill="1" applyBorder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7" fillId="0" borderId="2" xfId="1" applyFont="1" applyBorder="1" applyAlignment="1">
      <alignment horizontal="center" vertical="top"/>
    </xf>
    <xf numFmtId="0" fontId="7" fillId="0" borderId="2" xfId="2" applyFont="1" applyBorder="1" applyAlignment="1">
      <alignment horizontal="center" vertical="top"/>
    </xf>
    <xf numFmtId="0" fontId="7" fillId="0" borderId="10" xfId="2" applyFont="1" applyBorder="1" applyAlignment="1">
      <alignment horizontal="center" vertical="top"/>
    </xf>
    <xf numFmtId="0" fontId="7" fillId="8" borderId="2" xfId="2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0" fillId="7" borderId="8" xfId="0" applyNumberForma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0" fontId="0" fillId="8" borderId="11" xfId="0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5" fontId="0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4" fontId="5" fillId="0" borderId="10" xfId="0" applyNumberFormat="1" applyFont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8" borderId="1" xfId="0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0" xfId="0" applyFont="1" applyFill="1" applyBorder="1" applyAlignment="1"/>
    <xf numFmtId="0" fontId="0" fillId="0" borderId="6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0" fillId="0" borderId="0" xfId="0" applyFont="1" applyBorder="1" applyAlignment="1"/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Border="1" applyAlignment="1"/>
    <xf numFmtId="165" fontId="0" fillId="7" borderId="2" xfId="0" applyNumberFormat="1" applyFill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0" fontId="4" fillId="5" borderId="2" xfId="0" applyFont="1" applyFill="1" applyBorder="1"/>
    <xf numFmtId="0" fontId="9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0" xfId="0" applyFont="1" applyFill="1" applyBorder="1"/>
    <xf numFmtId="165" fontId="0" fillId="0" borderId="0" xfId="0" applyNumberFormat="1" applyFont="1" applyFill="1" applyBorder="1" applyAlignment="1">
      <alignment horizontal="center"/>
    </xf>
  </cellXfs>
  <cellStyles count="5">
    <cellStyle name="Обычный" xfId="0" builtinId="0"/>
    <cellStyle name="Обычный 2" xfId="2"/>
    <cellStyle name="Обычный 3" xfId="1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31"/>
  <sheetViews>
    <sheetView zoomScale="90" zoomScaleNormal="90" workbookViewId="0">
      <selection activeCell="B26" sqref="B26"/>
    </sheetView>
  </sheetViews>
  <sheetFormatPr defaultColWidth="12.5703125" defaultRowHeight="15.75" customHeight="1"/>
  <cols>
    <col min="1" max="1" width="10.140625" customWidth="1"/>
    <col min="2" max="2" width="21.5703125" customWidth="1"/>
    <col min="3" max="3" width="17.140625" customWidth="1"/>
    <col min="4" max="4" width="16.42578125" customWidth="1"/>
    <col min="7" max="7" width="10.5703125" customWidth="1"/>
    <col min="8" max="8" width="23.140625" customWidth="1"/>
    <col min="10" max="10" width="22.140625" customWidth="1"/>
    <col min="11" max="11" width="18.42578125" customWidth="1"/>
    <col min="12" max="16" width="5.7109375" style="26" customWidth="1"/>
    <col min="17" max="17" width="12.5703125" style="26"/>
    <col min="18" max="18" width="7.7109375" style="103" customWidth="1"/>
  </cols>
  <sheetData>
    <row r="1" spans="1:25" ht="12.7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84"/>
      <c r="K1" s="21"/>
      <c r="L1" s="75"/>
      <c r="M1" s="75"/>
      <c r="N1" s="75"/>
      <c r="O1" s="75"/>
      <c r="P1" s="75"/>
      <c r="Q1" s="75"/>
      <c r="R1" s="107"/>
    </row>
    <row r="2" spans="1:25" ht="12.75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84"/>
      <c r="K2" s="21"/>
      <c r="L2" s="75"/>
      <c r="M2" s="75"/>
      <c r="N2" s="75"/>
      <c r="O2" s="75"/>
      <c r="P2" s="75"/>
      <c r="Q2" s="75"/>
      <c r="R2" s="107"/>
    </row>
    <row r="3" spans="1:25" ht="12.75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84"/>
      <c r="K3" s="21"/>
      <c r="L3" s="75"/>
      <c r="M3" s="75"/>
      <c r="N3" s="75"/>
      <c r="O3" s="75"/>
      <c r="P3" s="75"/>
      <c r="Q3" s="75"/>
      <c r="R3" s="107"/>
    </row>
    <row r="4" spans="1:25" ht="12.75">
      <c r="A4" s="4"/>
      <c r="B4" s="5" t="s">
        <v>6</v>
      </c>
      <c r="C4" s="7">
        <v>7</v>
      </c>
      <c r="D4" s="4"/>
      <c r="E4" s="4"/>
      <c r="F4" s="4"/>
      <c r="G4" s="4"/>
      <c r="H4" s="4"/>
      <c r="I4" s="4"/>
      <c r="J4" s="84"/>
      <c r="K4" s="21"/>
      <c r="L4" s="75"/>
      <c r="M4" s="75"/>
      <c r="N4" s="75"/>
      <c r="O4" s="75"/>
      <c r="P4" s="75"/>
      <c r="Q4" s="75"/>
      <c r="R4" s="107"/>
    </row>
    <row r="5" spans="1:25" ht="12.75">
      <c r="A5" s="4"/>
      <c r="B5" s="8" t="s">
        <v>7</v>
      </c>
      <c r="C5" s="7">
        <v>52</v>
      </c>
      <c r="D5" s="4"/>
      <c r="E5" s="4"/>
      <c r="F5" s="9"/>
      <c r="G5" s="4"/>
      <c r="H5" s="4"/>
      <c r="I5" s="4"/>
      <c r="J5" s="84"/>
      <c r="K5" s="21"/>
      <c r="L5" s="75"/>
      <c r="M5" s="75"/>
      <c r="N5" s="75"/>
      <c r="O5" s="75"/>
      <c r="P5" s="75"/>
      <c r="Q5" s="75"/>
      <c r="R5" s="107"/>
    </row>
    <row r="6" spans="1:25" s="26" customFormat="1" ht="36" customHeight="1">
      <c r="A6" s="24" t="s">
        <v>10</v>
      </c>
      <c r="B6" s="24" t="s">
        <v>11</v>
      </c>
      <c r="C6" s="24" t="s">
        <v>12</v>
      </c>
      <c r="D6" s="24" t="s">
        <v>13</v>
      </c>
      <c r="E6" s="24" t="s">
        <v>14</v>
      </c>
      <c r="F6" s="23" t="s">
        <v>15</v>
      </c>
      <c r="G6" s="23" t="s">
        <v>16</v>
      </c>
      <c r="H6" s="23" t="s">
        <v>17</v>
      </c>
      <c r="I6" s="24" t="s">
        <v>6</v>
      </c>
      <c r="J6" s="24" t="s">
        <v>18</v>
      </c>
      <c r="K6" s="85" t="s">
        <v>19</v>
      </c>
      <c r="L6" s="86">
        <v>1</v>
      </c>
      <c r="M6" s="86">
        <v>2</v>
      </c>
      <c r="N6" s="86">
        <v>3</v>
      </c>
      <c r="O6" s="86">
        <v>4</v>
      </c>
      <c r="P6" s="86">
        <v>5</v>
      </c>
      <c r="Q6" s="86" t="s">
        <v>20</v>
      </c>
      <c r="R6" s="87" t="s">
        <v>21</v>
      </c>
    </row>
    <row r="7" spans="1:25" ht="31.5" customHeight="1">
      <c r="A7" s="45">
        <v>1</v>
      </c>
      <c r="B7" s="46" t="s">
        <v>25</v>
      </c>
      <c r="C7" s="45" t="s">
        <v>26</v>
      </c>
      <c r="D7" s="45" t="s">
        <v>27</v>
      </c>
      <c r="E7" s="45" t="s">
        <v>28</v>
      </c>
      <c r="F7" s="47">
        <v>40138</v>
      </c>
      <c r="G7" s="20" t="s">
        <v>16</v>
      </c>
      <c r="H7" s="46" t="s">
        <v>29</v>
      </c>
      <c r="I7" s="45">
        <v>7</v>
      </c>
      <c r="J7" s="48" t="s">
        <v>30</v>
      </c>
      <c r="K7" s="77" t="s">
        <v>150</v>
      </c>
      <c r="L7" s="108">
        <v>3</v>
      </c>
      <c r="M7" s="108">
        <v>6.5</v>
      </c>
      <c r="N7" s="108">
        <v>0</v>
      </c>
      <c r="O7" s="108">
        <v>8</v>
      </c>
      <c r="P7" s="108">
        <v>21</v>
      </c>
      <c r="Q7" s="111">
        <f>SUM(L7+M7+N7+O7+P7)</f>
        <v>38.5</v>
      </c>
      <c r="R7" s="112">
        <f>Q7*100/52</f>
        <v>74.038461538461533</v>
      </c>
    </row>
    <row r="8" spans="1:25" ht="27.75" customHeight="1">
      <c r="A8" s="41">
        <v>2</v>
      </c>
      <c r="B8" s="42" t="s">
        <v>22</v>
      </c>
      <c r="C8" s="41" t="s">
        <v>23</v>
      </c>
      <c r="D8" s="41" t="s">
        <v>24</v>
      </c>
      <c r="E8" s="41" t="s">
        <v>8</v>
      </c>
      <c r="F8" s="43">
        <v>39989</v>
      </c>
      <c r="G8" s="38" t="s">
        <v>16</v>
      </c>
      <c r="H8" s="44" t="s">
        <v>29</v>
      </c>
      <c r="I8" s="41">
        <v>7</v>
      </c>
      <c r="J8" s="42" t="s">
        <v>30</v>
      </c>
      <c r="K8" s="28" t="s">
        <v>9</v>
      </c>
      <c r="L8" s="105">
        <v>2</v>
      </c>
      <c r="M8" s="105">
        <v>8</v>
      </c>
      <c r="N8" s="105">
        <v>0</v>
      </c>
      <c r="O8" s="105">
        <v>2</v>
      </c>
      <c r="P8" s="105">
        <v>14</v>
      </c>
      <c r="Q8" s="75">
        <f>SUM(L8+M8+N8+O8+P8)</f>
        <v>26</v>
      </c>
      <c r="R8" s="107">
        <f>Q8*100/52</f>
        <v>50</v>
      </c>
    </row>
    <row r="9" spans="1:25" ht="12.75">
      <c r="A9" s="49"/>
      <c r="B9" s="34"/>
      <c r="C9" s="34"/>
      <c r="D9" s="34"/>
      <c r="E9" s="34"/>
      <c r="F9" s="34"/>
      <c r="G9" s="34"/>
      <c r="H9" s="34"/>
      <c r="I9" s="34"/>
      <c r="J9" s="34"/>
      <c r="K9" s="34"/>
      <c r="L9" s="60"/>
      <c r="M9" s="60"/>
      <c r="N9" s="60"/>
      <c r="O9" s="60"/>
      <c r="P9" s="60"/>
      <c r="Q9" s="60"/>
      <c r="R9" s="109"/>
      <c r="S9" s="34"/>
      <c r="T9" s="34"/>
      <c r="U9" s="34"/>
      <c r="V9" s="34"/>
      <c r="W9" s="34"/>
      <c r="X9" s="34"/>
      <c r="Y9" s="34"/>
    </row>
    <row r="10" spans="1:25" ht="12.75">
      <c r="A10" s="49"/>
      <c r="B10" s="140" t="s">
        <v>164</v>
      </c>
      <c r="C10" s="140" t="s">
        <v>166</v>
      </c>
      <c r="D10" s="34"/>
      <c r="E10" s="34"/>
      <c r="F10" s="34"/>
      <c r="G10" s="34"/>
      <c r="H10" s="34"/>
      <c r="I10" s="34"/>
      <c r="J10" s="34"/>
      <c r="K10" s="34"/>
      <c r="L10" s="60"/>
      <c r="M10" s="60"/>
      <c r="N10" s="60"/>
      <c r="O10" s="60"/>
      <c r="P10" s="60"/>
      <c r="Q10" s="60"/>
      <c r="R10" s="109"/>
      <c r="S10" s="34"/>
      <c r="T10" s="34"/>
      <c r="U10" s="34"/>
      <c r="V10" s="34"/>
      <c r="W10" s="34"/>
      <c r="X10" s="34"/>
      <c r="Y10" s="34"/>
    </row>
    <row r="11" spans="1:25" ht="12.75">
      <c r="A11" s="49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60"/>
      <c r="M11" s="60"/>
      <c r="N11" s="60"/>
      <c r="O11" s="60"/>
      <c r="P11" s="60"/>
      <c r="Q11" s="60"/>
      <c r="R11" s="109"/>
      <c r="S11" s="34"/>
      <c r="T11" s="34"/>
      <c r="U11" s="34"/>
      <c r="V11" s="34"/>
      <c r="W11" s="34"/>
      <c r="X11" s="34"/>
      <c r="Y11" s="34"/>
    </row>
    <row r="12" spans="1:25" ht="12.75">
      <c r="A12" s="49"/>
      <c r="B12" s="140" t="s">
        <v>165</v>
      </c>
      <c r="C12" s="140" t="s">
        <v>167</v>
      </c>
      <c r="D12" s="34"/>
      <c r="E12" s="34"/>
      <c r="F12" s="34"/>
      <c r="G12" s="34"/>
      <c r="H12" s="34"/>
      <c r="I12" s="34"/>
      <c r="J12" s="34"/>
      <c r="K12" s="34"/>
      <c r="L12" s="60"/>
      <c r="M12" s="60"/>
      <c r="N12" s="60"/>
      <c r="O12" s="60"/>
      <c r="P12" s="60"/>
      <c r="Q12" s="60"/>
      <c r="R12" s="109"/>
      <c r="S12" s="34"/>
      <c r="T12" s="34"/>
      <c r="U12" s="34"/>
      <c r="V12" s="34"/>
      <c r="W12" s="34"/>
      <c r="X12" s="34"/>
      <c r="Y12" s="34"/>
    </row>
    <row r="13" spans="1:25" ht="12.75">
      <c r="A13" s="49"/>
      <c r="B13" s="34"/>
      <c r="C13" s="140" t="s">
        <v>168</v>
      </c>
      <c r="D13" s="34"/>
      <c r="E13" s="34"/>
      <c r="F13" s="34"/>
      <c r="G13" s="34"/>
      <c r="H13" s="34"/>
      <c r="I13" s="34"/>
      <c r="J13" s="34"/>
      <c r="K13" s="34"/>
      <c r="L13" s="60"/>
      <c r="M13" s="60"/>
      <c r="N13" s="60"/>
      <c r="O13" s="60"/>
      <c r="P13" s="60"/>
      <c r="Q13" s="60"/>
      <c r="R13" s="109"/>
      <c r="S13" s="34"/>
      <c r="T13" s="34"/>
      <c r="U13" s="34"/>
      <c r="V13" s="34"/>
      <c r="W13" s="34"/>
      <c r="X13" s="34"/>
      <c r="Y13" s="34"/>
    </row>
    <row r="14" spans="1:25" ht="12.75">
      <c r="A14" s="49"/>
      <c r="B14" s="34"/>
      <c r="C14" s="140" t="s">
        <v>169</v>
      </c>
      <c r="D14" s="34"/>
      <c r="E14" s="34"/>
      <c r="F14" s="34"/>
      <c r="G14" s="34"/>
      <c r="H14" s="34"/>
      <c r="I14" s="34"/>
      <c r="J14" s="34"/>
      <c r="K14" s="34"/>
      <c r="L14" s="60"/>
      <c r="M14" s="60"/>
      <c r="N14" s="60"/>
      <c r="O14" s="60"/>
      <c r="P14" s="60"/>
      <c r="Q14" s="60"/>
      <c r="R14" s="109"/>
      <c r="S14" s="34"/>
      <c r="T14" s="34"/>
      <c r="U14" s="34"/>
      <c r="V14" s="34"/>
      <c r="W14" s="34"/>
      <c r="X14" s="34"/>
      <c r="Y14" s="34"/>
    </row>
    <row r="15" spans="1:25" ht="12.75">
      <c r="A15" s="49"/>
      <c r="B15" s="34"/>
      <c r="C15" s="140" t="s">
        <v>170</v>
      </c>
      <c r="D15" s="34"/>
      <c r="E15" s="34"/>
      <c r="F15" s="34"/>
      <c r="G15" s="34"/>
      <c r="H15" s="34"/>
      <c r="I15" s="34"/>
      <c r="J15" s="34"/>
      <c r="K15" s="34"/>
      <c r="L15" s="60"/>
      <c r="M15" s="60"/>
      <c r="N15" s="60"/>
      <c r="O15" s="60"/>
      <c r="P15" s="60"/>
      <c r="Q15" s="60"/>
      <c r="R15" s="109"/>
      <c r="S15" s="34"/>
      <c r="T15" s="34"/>
      <c r="U15" s="34"/>
      <c r="V15" s="34"/>
      <c r="W15" s="34"/>
      <c r="X15" s="34"/>
      <c r="Y15" s="34"/>
    </row>
    <row r="16" spans="1:25" ht="12.75">
      <c r="A16" s="49"/>
      <c r="B16" s="34"/>
      <c r="C16" s="140" t="s">
        <v>171</v>
      </c>
      <c r="D16" s="34"/>
      <c r="E16" s="34"/>
      <c r="F16" s="34"/>
      <c r="G16" s="34"/>
      <c r="H16" s="34"/>
      <c r="I16" s="34"/>
      <c r="J16" s="34"/>
      <c r="K16" s="34"/>
      <c r="L16" s="60"/>
      <c r="M16" s="60"/>
      <c r="N16" s="60"/>
      <c r="O16" s="60"/>
      <c r="P16" s="60"/>
      <c r="Q16" s="60"/>
      <c r="R16" s="109"/>
      <c r="S16" s="34"/>
      <c r="T16" s="34"/>
      <c r="U16" s="34"/>
      <c r="V16" s="34"/>
      <c r="W16" s="34"/>
      <c r="X16" s="34"/>
      <c r="Y16" s="34"/>
    </row>
    <row r="17" spans="1:25" ht="12.75">
      <c r="A17" s="49"/>
      <c r="B17" s="34"/>
      <c r="C17" s="140" t="s">
        <v>172</v>
      </c>
      <c r="D17" s="34"/>
      <c r="E17" s="34"/>
      <c r="F17" s="34"/>
      <c r="G17" s="34"/>
      <c r="H17" s="34"/>
      <c r="I17" s="34"/>
      <c r="J17" s="34"/>
      <c r="K17" s="34"/>
      <c r="L17" s="60"/>
      <c r="M17" s="60"/>
      <c r="N17" s="60"/>
      <c r="O17" s="60"/>
      <c r="P17" s="60"/>
      <c r="Q17" s="60"/>
      <c r="R17" s="109"/>
      <c r="S17" s="34"/>
      <c r="T17" s="34"/>
      <c r="U17" s="34"/>
      <c r="V17" s="34"/>
      <c r="W17" s="34"/>
      <c r="X17" s="34"/>
      <c r="Y17" s="34"/>
    </row>
    <row r="18" spans="1:25" ht="12.75">
      <c r="A18" s="49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60"/>
      <c r="M18" s="60"/>
      <c r="N18" s="60"/>
      <c r="O18" s="60"/>
      <c r="P18" s="60"/>
      <c r="Q18" s="60"/>
      <c r="R18" s="109"/>
      <c r="S18" s="34"/>
      <c r="T18" s="34"/>
      <c r="U18" s="34"/>
      <c r="V18" s="34"/>
      <c r="W18" s="34"/>
      <c r="X18" s="34"/>
      <c r="Y18" s="34"/>
    </row>
    <row r="19" spans="1:25" ht="12.75">
      <c r="A19" s="49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60"/>
      <c r="M19" s="60"/>
      <c r="N19" s="60"/>
      <c r="O19" s="60"/>
      <c r="P19" s="60"/>
      <c r="Q19" s="60"/>
      <c r="R19" s="109"/>
      <c r="S19" s="34"/>
      <c r="T19" s="34"/>
      <c r="U19" s="34"/>
      <c r="V19" s="34"/>
      <c r="W19" s="34"/>
      <c r="X19" s="34"/>
      <c r="Y19" s="34"/>
    </row>
    <row r="20" spans="1:25" ht="12.75">
      <c r="A20" s="49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60"/>
      <c r="M20" s="60"/>
      <c r="N20" s="60"/>
      <c r="O20" s="60"/>
      <c r="P20" s="60"/>
      <c r="Q20" s="60"/>
      <c r="R20" s="109"/>
      <c r="S20" s="34"/>
      <c r="T20" s="34"/>
      <c r="U20" s="34"/>
      <c r="V20" s="34"/>
      <c r="W20" s="34"/>
      <c r="X20" s="34"/>
      <c r="Y20" s="34"/>
    </row>
    <row r="21" spans="1:25" ht="12.75">
      <c r="A21" s="49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60"/>
      <c r="M21" s="60"/>
      <c r="N21" s="60"/>
      <c r="O21" s="60"/>
      <c r="P21" s="60"/>
      <c r="Q21" s="60"/>
      <c r="R21" s="109"/>
      <c r="S21" s="34"/>
      <c r="T21" s="34"/>
      <c r="U21" s="34"/>
      <c r="V21" s="34"/>
      <c r="W21" s="34"/>
      <c r="X21" s="34"/>
      <c r="Y21" s="34"/>
    </row>
    <row r="22" spans="1:25" ht="12.75">
      <c r="A22" s="49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60"/>
      <c r="M22" s="60"/>
      <c r="N22" s="60"/>
      <c r="O22" s="60"/>
      <c r="P22" s="60"/>
      <c r="Q22" s="60"/>
      <c r="R22" s="109"/>
      <c r="S22" s="34"/>
      <c r="T22" s="34"/>
      <c r="U22" s="34"/>
      <c r="V22" s="34"/>
      <c r="W22" s="34"/>
      <c r="X22" s="34"/>
      <c r="Y22" s="34"/>
    </row>
    <row r="23" spans="1:25" ht="12.75">
      <c r="A23" s="49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60"/>
      <c r="M23" s="60"/>
      <c r="N23" s="60"/>
      <c r="O23" s="60"/>
      <c r="P23" s="60"/>
      <c r="Q23" s="60"/>
      <c r="R23" s="109"/>
      <c r="S23" s="34"/>
      <c r="T23" s="34"/>
      <c r="U23" s="34"/>
      <c r="V23" s="34"/>
      <c r="W23" s="34"/>
      <c r="X23" s="34"/>
      <c r="Y23" s="34"/>
    </row>
    <row r="24" spans="1:25" ht="12.75">
      <c r="A24" s="49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60"/>
      <c r="M24" s="60"/>
      <c r="N24" s="60"/>
      <c r="O24" s="60"/>
      <c r="P24" s="60"/>
      <c r="Q24" s="60"/>
      <c r="R24" s="109"/>
      <c r="S24" s="34"/>
      <c r="T24" s="34"/>
      <c r="U24" s="34"/>
      <c r="V24" s="34"/>
      <c r="W24" s="34"/>
      <c r="X24" s="34"/>
      <c r="Y24" s="34"/>
    </row>
    <row r="25" spans="1:25" ht="15.7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60"/>
      <c r="M25" s="60"/>
      <c r="N25" s="60"/>
      <c r="O25" s="60"/>
      <c r="P25" s="60"/>
      <c r="Q25" s="60"/>
      <c r="R25" s="109"/>
      <c r="S25" s="34"/>
      <c r="T25" s="34"/>
      <c r="U25" s="34"/>
      <c r="V25" s="34"/>
      <c r="W25" s="34"/>
      <c r="X25" s="34"/>
      <c r="Y25" s="34"/>
    </row>
    <row r="26" spans="1:25" ht="15.75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60"/>
      <c r="M26" s="60"/>
      <c r="N26" s="60"/>
      <c r="O26" s="60"/>
      <c r="P26" s="60"/>
      <c r="Q26" s="60"/>
      <c r="R26" s="109"/>
      <c r="S26" s="34"/>
      <c r="T26" s="34"/>
      <c r="U26" s="34"/>
      <c r="V26" s="34"/>
      <c r="W26" s="34"/>
      <c r="X26" s="34"/>
      <c r="Y26" s="34"/>
    </row>
    <row r="27" spans="1:25" ht="15.75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60"/>
      <c r="M27" s="60"/>
      <c r="N27" s="60"/>
      <c r="O27" s="60"/>
      <c r="P27" s="60"/>
      <c r="Q27" s="60"/>
      <c r="R27" s="109"/>
      <c r="S27" s="34"/>
      <c r="T27" s="34"/>
      <c r="U27" s="34"/>
      <c r="V27" s="34"/>
      <c r="W27" s="34"/>
      <c r="X27" s="34"/>
      <c r="Y27" s="34"/>
    </row>
    <row r="28" spans="1:25" ht="15.7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60"/>
      <c r="M28" s="60"/>
      <c r="N28" s="60"/>
      <c r="O28" s="60"/>
      <c r="P28" s="60"/>
      <c r="Q28" s="60"/>
      <c r="R28" s="109"/>
      <c r="S28" s="34"/>
      <c r="T28" s="34"/>
      <c r="U28" s="34"/>
      <c r="V28" s="34"/>
      <c r="W28" s="34"/>
      <c r="X28" s="34"/>
      <c r="Y28" s="34"/>
    </row>
    <row r="29" spans="1:25" ht="15.7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60"/>
      <c r="M29" s="60"/>
      <c r="N29" s="60"/>
      <c r="O29" s="60"/>
      <c r="P29" s="60"/>
      <c r="Q29" s="60"/>
      <c r="R29" s="109"/>
      <c r="S29" s="34"/>
      <c r="T29" s="34"/>
      <c r="U29" s="34"/>
      <c r="V29" s="34"/>
      <c r="W29" s="34"/>
      <c r="X29" s="34"/>
      <c r="Y29" s="34"/>
    </row>
    <row r="30" spans="1:25" ht="15.75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60"/>
      <c r="M30" s="60"/>
      <c r="N30" s="60"/>
      <c r="O30" s="60"/>
      <c r="P30" s="60"/>
      <c r="Q30" s="60"/>
      <c r="R30" s="109"/>
      <c r="S30" s="34"/>
      <c r="T30" s="34"/>
      <c r="U30" s="34"/>
      <c r="V30" s="34"/>
      <c r="W30" s="34"/>
      <c r="X30" s="34"/>
      <c r="Y30" s="34"/>
    </row>
    <row r="31" spans="1:25" ht="15.75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60"/>
      <c r="M31" s="60"/>
      <c r="N31" s="60"/>
      <c r="O31" s="60"/>
      <c r="P31" s="60"/>
      <c r="Q31" s="60"/>
      <c r="R31" s="109"/>
      <c r="S31" s="34"/>
      <c r="T31" s="34"/>
      <c r="U31" s="34"/>
      <c r="V31" s="34"/>
      <c r="W31" s="34"/>
      <c r="X31" s="34"/>
      <c r="Y31" s="34"/>
    </row>
  </sheetData>
  <sortState ref="A7:R8">
    <sortCondition descending="1" ref="Q7:Q8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27"/>
  <sheetViews>
    <sheetView zoomScale="80" zoomScaleNormal="80" workbookViewId="0">
      <selection activeCell="B26" sqref="B26"/>
    </sheetView>
  </sheetViews>
  <sheetFormatPr defaultColWidth="12.5703125" defaultRowHeight="15.75" customHeight="1"/>
  <cols>
    <col min="1" max="1" width="3.85546875" customWidth="1"/>
    <col min="2" max="2" width="22.7109375" customWidth="1"/>
    <col min="3" max="3" width="16" customWidth="1"/>
    <col min="4" max="4" width="15.42578125" customWidth="1"/>
    <col min="5" max="5" width="5" customWidth="1"/>
    <col min="7" max="7" width="12.5703125" customWidth="1"/>
    <col min="8" max="8" width="47.140625" customWidth="1"/>
    <col min="9" max="9" width="9" style="26" customWidth="1"/>
    <col min="10" max="10" width="17.7109375" customWidth="1"/>
    <col min="12" max="16" width="5.7109375" style="26" customWidth="1"/>
    <col min="17" max="17" width="12.5703125" style="26"/>
    <col min="18" max="18" width="8.5703125" style="103" customWidth="1"/>
  </cols>
  <sheetData>
    <row r="1" spans="1:25" ht="12.75">
      <c r="A1" s="13" t="s">
        <v>0</v>
      </c>
      <c r="B1" s="14" t="s">
        <v>1</v>
      </c>
      <c r="C1" s="10"/>
      <c r="D1" s="10"/>
      <c r="E1" s="10"/>
      <c r="F1" s="10"/>
      <c r="G1" s="10"/>
      <c r="H1" s="10"/>
      <c r="I1" s="55"/>
      <c r="J1" s="10"/>
      <c r="K1" s="10"/>
      <c r="Q1" s="102"/>
    </row>
    <row r="2" spans="1:25" ht="12.75">
      <c r="A2" s="10"/>
      <c r="B2" s="10" t="s">
        <v>2</v>
      </c>
      <c r="C2" s="15" t="s">
        <v>3</v>
      </c>
      <c r="D2" s="10" t="s">
        <v>0</v>
      </c>
      <c r="E2" s="10"/>
      <c r="F2" s="10"/>
      <c r="G2" s="10"/>
      <c r="H2" s="10"/>
      <c r="I2" s="55"/>
      <c r="J2" s="10"/>
      <c r="K2" s="10"/>
      <c r="Q2" s="102"/>
    </row>
    <row r="3" spans="1:25" ht="12.75">
      <c r="A3" s="10"/>
      <c r="B3" s="10" t="s">
        <v>4</v>
      </c>
      <c r="C3" s="7" t="s">
        <v>5</v>
      </c>
      <c r="D3" s="10"/>
      <c r="E3" s="10"/>
      <c r="F3" s="10"/>
      <c r="G3" s="10"/>
      <c r="H3" s="10"/>
      <c r="I3" s="55"/>
      <c r="J3" s="10"/>
      <c r="K3" s="10"/>
      <c r="Q3" s="102"/>
    </row>
    <row r="4" spans="1:25" ht="12.75">
      <c r="A4" s="10"/>
      <c r="B4" s="10" t="s">
        <v>6</v>
      </c>
      <c r="C4" s="16">
        <v>8</v>
      </c>
      <c r="D4" s="10"/>
      <c r="E4" s="10"/>
      <c r="F4" s="10"/>
      <c r="G4" s="10"/>
      <c r="H4" s="10"/>
      <c r="I4" s="55"/>
      <c r="J4" s="10"/>
      <c r="K4" s="10"/>
      <c r="Q4" s="102"/>
    </row>
    <row r="5" spans="1:25" ht="12.75">
      <c r="A5" s="10"/>
      <c r="B5" s="10" t="s">
        <v>7</v>
      </c>
      <c r="C5" s="16">
        <v>52</v>
      </c>
      <c r="D5" s="10"/>
      <c r="E5" s="10"/>
      <c r="F5" s="17"/>
      <c r="G5" s="10"/>
      <c r="H5" s="10"/>
      <c r="I5" s="55"/>
      <c r="J5" s="10"/>
      <c r="K5" s="10"/>
      <c r="Q5" s="102"/>
    </row>
    <row r="6" spans="1:25" s="26" customFormat="1" ht="37.5" customHeight="1">
      <c r="A6" s="31" t="s">
        <v>10</v>
      </c>
      <c r="B6" s="29" t="s">
        <v>11</v>
      </c>
      <c r="C6" s="29" t="s">
        <v>12</v>
      </c>
      <c r="D6" s="29" t="s">
        <v>13</v>
      </c>
      <c r="E6" s="29" t="s">
        <v>14</v>
      </c>
      <c r="F6" s="29" t="s">
        <v>15</v>
      </c>
      <c r="G6" s="29" t="s">
        <v>16</v>
      </c>
      <c r="H6" s="29" t="s">
        <v>17</v>
      </c>
      <c r="I6" s="29" t="s">
        <v>6</v>
      </c>
      <c r="J6" s="29" t="s">
        <v>18</v>
      </c>
      <c r="K6" s="29" t="s">
        <v>19</v>
      </c>
      <c r="L6" s="76">
        <v>1</v>
      </c>
      <c r="M6" s="76">
        <v>2</v>
      </c>
      <c r="N6" s="76">
        <v>3</v>
      </c>
      <c r="O6" s="76">
        <v>4</v>
      </c>
      <c r="P6" s="76">
        <v>5</v>
      </c>
      <c r="Q6" s="40" t="s">
        <v>20</v>
      </c>
      <c r="R6" s="81" t="s">
        <v>21</v>
      </c>
    </row>
    <row r="7" spans="1:25" ht="31.5">
      <c r="A7" s="41">
        <v>1</v>
      </c>
      <c r="B7" s="41" t="s">
        <v>31</v>
      </c>
      <c r="C7" s="41" t="s">
        <v>32</v>
      </c>
      <c r="D7" s="41" t="s">
        <v>33</v>
      </c>
      <c r="E7" s="50" t="s">
        <v>28</v>
      </c>
      <c r="F7" s="50">
        <v>39912</v>
      </c>
      <c r="G7" s="11" t="s">
        <v>16</v>
      </c>
      <c r="H7" s="41" t="s">
        <v>34</v>
      </c>
      <c r="I7" s="56">
        <v>8</v>
      </c>
      <c r="J7" s="41" t="s">
        <v>55</v>
      </c>
      <c r="K7" s="79" t="s">
        <v>150</v>
      </c>
      <c r="L7" s="104">
        <v>3</v>
      </c>
      <c r="M7" s="104">
        <v>9</v>
      </c>
      <c r="N7" s="104">
        <v>1</v>
      </c>
      <c r="O7" s="104">
        <v>4</v>
      </c>
      <c r="P7" s="104">
        <v>19</v>
      </c>
      <c r="Q7" s="110">
        <f t="shared" ref="Q7:Q14" si="0">SUM(L7+M7+N7+O7+P7)</f>
        <v>36</v>
      </c>
      <c r="R7" s="107">
        <f>Q7*100/52</f>
        <v>69.230769230769226</v>
      </c>
    </row>
    <row r="8" spans="1:25" ht="54.75" customHeight="1">
      <c r="A8" s="41">
        <v>2</v>
      </c>
      <c r="B8" s="44" t="s">
        <v>52</v>
      </c>
      <c r="C8" s="44" t="s">
        <v>53</v>
      </c>
      <c r="D8" s="44" t="s">
        <v>54</v>
      </c>
      <c r="E8" s="51" t="s">
        <v>28</v>
      </c>
      <c r="F8" s="43">
        <v>39750</v>
      </c>
      <c r="G8" s="11" t="s">
        <v>16</v>
      </c>
      <c r="H8" s="51" t="s">
        <v>51</v>
      </c>
      <c r="I8" s="56">
        <v>8</v>
      </c>
      <c r="J8" s="44" t="s">
        <v>56</v>
      </c>
      <c r="K8" s="79" t="s">
        <v>151</v>
      </c>
      <c r="L8" s="104">
        <v>1</v>
      </c>
      <c r="M8" s="104">
        <v>9.5</v>
      </c>
      <c r="N8" s="104">
        <v>2</v>
      </c>
      <c r="O8" s="104">
        <v>4</v>
      </c>
      <c r="P8" s="104">
        <v>18</v>
      </c>
      <c r="Q8" s="110">
        <f t="shared" si="0"/>
        <v>34.5</v>
      </c>
      <c r="R8" s="107">
        <f t="shared" ref="R8:R14" si="1">Q8*100/52</f>
        <v>66.34615384615384</v>
      </c>
    </row>
    <row r="9" spans="1:25" ht="31.5">
      <c r="A9" s="41">
        <v>3</v>
      </c>
      <c r="B9" s="41" t="s">
        <v>41</v>
      </c>
      <c r="C9" s="41" t="s">
        <v>42</v>
      </c>
      <c r="D9" s="41" t="s">
        <v>43</v>
      </c>
      <c r="E9" s="41" t="s">
        <v>8</v>
      </c>
      <c r="F9" s="50">
        <v>39684</v>
      </c>
      <c r="G9" s="11" t="s">
        <v>16</v>
      </c>
      <c r="H9" s="41" t="s">
        <v>34</v>
      </c>
      <c r="I9" s="56">
        <v>8</v>
      </c>
      <c r="J9" s="41" t="s">
        <v>55</v>
      </c>
      <c r="K9" s="79" t="s">
        <v>151</v>
      </c>
      <c r="L9" s="104">
        <v>3</v>
      </c>
      <c r="M9" s="104">
        <v>8</v>
      </c>
      <c r="N9" s="104">
        <v>0</v>
      </c>
      <c r="O9" s="104">
        <v>4</v>
      </c>
      <c r="P9" s="104">
        <v>17</v>
      </c>
      <c r="Q9" s="110">
        <f t="shared" si="0"/>
        <v>32</v>
      </c>
      <c r="R9" s="107">
        <f t="shared" si="1"/>
        <v>61.53846153846154</v>
      </c>
    </row>
    <row r="10" spans="1:25" ht="31.5">
      <c r="A10" s="41">
        <v>4</v>
      </c>
      <c r="B10" s="41" t="s">
        <v>38</v>
      </c>
      <c r="C10" s="41" t="s">
        <v>39</v>
      </c>
      <c r="D10" s="41" t="s">
        <v>40</v>
      </c>
      <c r="E10" s="41" t="s">
        <v>8</v>
      </c>
      <c r="F10" s="50">
        <v>39736</v>
      </c>
      <c r="G10" s="11" t="s">
        <v>16</v>
      </c>
      <c r="H10" s="41" t="s">
        <v>34</v>
      </c>
      <c r="I10" s="56">
        <v>8</v>
      </c>
      <c r="J10" s="41" t="s">
        <v>55</v>
      </c>
      <c r="K10" s="79" t="s">
        <v>151</v>
      </c>
      <c r="L10" s="104">
        <v>3</v>
      </c>
      <c r="M10" s="104">
        <v>9</v>
      </c>
      <c r="N10" s="104">
        <v>0</v>
      </c>
      <c r="O10" s="104">
        <v>4</v>
      </c>
      <c r="P10" s="104">
        <v>14</v>
      </c>
      <c r="Q10" s="110">
        <f t="shared" si="0"/>
        <v>30</v>
      </c>
      <c r="R10" s="107">
        <f t="shared" si="1"/>
        <v>57.692307692307693</v>
      </c>
    </row>
    <row r="11" spans="1:25" ht="31.5">
      <c r="A11" s="41">
        <v>5</v>
      </c>
      <c r="B11" s="41" t="s">
        <v>35</v>
      </c>
      <c r="C11" s="41" t="s">
        <v>36</v>
      </c>
      <c r="D11" s="41" t="s">
        <v>37</v>
      </c>
      <c r="E11" s="41" t="s">
        <v>8</v>
      </c>
      <c r="F11" s="50">
        <v>39689</v>
      </c>
      <c r="G11" s="11" t="s">
        <v>16</v>
      </c>
      <c r="H11" s="41" t="s">
        <v>34</v>
      </c>
      <c r="I11" s="56">
        <v>8</v>
      </c>
      <c r="J11" s="41" t="s">
        <v>55</v>
      </c>
      <c r="K11" s="79"/>
      <c r="L11" s="104">
        <v>2</v>
      </c>
      <c r="M11" s="104">
        <v>8</v>
      </c>
      <c r="N11" s="104">
        <v>0</v>
      </c>
      <c r="O11" s="104">
        <v>1</v>
      </c>
      <c r="P11" s="104">
        <v>18</v>
      </c>
      <c r="Q11" s="110">
        <f t="shared" si="0"/>
        <v>29</v>
      </c>
      <c r="R11" s="107">
        <f t="shared" si="1"/>
        <v>55.769230769230766</v>
      </c>
    </row>
    <row r="12" spans="1:25" ht="47.25">
      <c r="A12" s="41">
        <v>6</v>
      </c>
      <c r="B12" s="44" t="s">
        <v>48</v>
      </c>
      <c r="C12" s="44" t="s">
        <v>49</v>
      </c>
      <c r="D12" s="44" t="s">
        <v>50</v>
      </c>
      <c r="E12" s="51" t="s">
        <v>28</v>
      </c>
      <c r="F12" s="43">
        <v>39542</v>
      </c>
      <c r="G12" s="11" t="s">
        <v>16</v>
      </c>
      <c r="H12" s="51" t="s">
        <v>51</v>
      </c>
      <c r="I12" s="56">
        <v>8</v>
      </c>
      <c r="J12" s="44" t="s">
        <v>56</v>
      </c>
      <c r="K12" s="18"/>
      <c r="L12" s="104">
        <v>1</v>
      </c>
      <c r="M12" s="104">
        <v>6.5</v>
      </c>
      <c r="N12" s="104">
        <v>3</v>
      </c>
      <c r="O12" s="104">
        <v>0</v>
      </c>
      <c r="P12" s="104">
        <v>15</v>
      </c>
      <c r="Q12" s="110">
        <f t="shared" si="0"/>
        <v>25.5</v>
      </c>
      <c r="R12" s="107">
        <f t="shared" si="1"/>
        <v>49.03846153846154</v>
      </c>
    </row>
    <row r="13" spans="1:25" ht="31.5">
      <c r="A13" s="41">
        <v>7</v>
      </c>
      <c r="B13" s="45" t="s">
        <v>44</v>
      </c>
      <c r="C13" s="45" t="s">
        <v>45</v>
      </c>
      <c r="D13" s="45" t="s">
        <v>46</v>
      </c>
      <c r="E13" s="45" t="s">
        <v>8</v>
      </c>
      <c r="F13" s="78">
        <v>39784</v>
      </c>
      <c r="G13" s="20" t="s">
        <v>16</v>
      </c>
      <c r="H13" s="45" t="s">
        <v>34</v>
      </c>
      <c r="I13" s="57">
        <v>8</v>
      </c>
      <c r="J13" s="41" t="s">
        <v>55</v>
      </c>
      <c r="K13" s="53"/>
      <c r="L13" s="108">
        <v>2</v>
      </c>
      <c r="M13" s="108">
        <v>8</v>
      </c>
      <c r="N13" s="108">
        <v>0</v>
      </c>
      <c r="O13" s="108">
        <v>1</v>
      </c>
      <c r="P13" s="108">
        <v>12</v>
      </c>
      <c r="Q13" s="110">
        <f t="shared" si="0"/>
        <v>23</v>
      </c>
      <c r="R13" s="107">
        <f t="shared" si="1"/>
        <v>44.230769230769234</v>
      </c>
    </row>
    <row r="14" spans="1:25" ht="31.5">
      <c r="A14" s="41">
        <v>8</v>
      </c>
      <c r="B14" s="41" t="s">
        <v>44</v>
      </c>
      <c r="C14" s="41" t="s">
        <v>47</v>
      </c>
      <c r="D14" s="41" t="s">
        <v>46</v>
      </c>
      <c r="E14" s="41" t="s">
        <v>8</v>
      </c>
      <c r="F14" s="50">
        <v>39784</v>
      </c>
      <c r="G14" s="38" t="s">
        <v>16</v>
      </c>
      <c r="H14" s="41" t="s">
        <v>34</v>
      </c>
      <c r="I14" s="58">
        <v>8</v>
      </c>
      <c r="J14" s="41" t="s">
        <v>55</v>
      </c>
      <c r="K14" s="39"/>
      <c r="L14" s="105">
        <v>1</v>
      </c>
      <c r="M14" s="105">
        <v>5</v>
      </c>
      <c r="N14" s="105">
        <v>0</v>
      </c>
      <c r="O14" s="105">
        <v>0</v>
      </c>
      <c r="P14" s="105">
        <v>17</v>
      </c>
      <c r="Q14" s="110">
        <f t="shared" si="0"/>
        <v>23</v>
      </c>
      <c r="R14" s="107">
        <f t="shared" si="1"/>
        <v>44.230769230769234</v>
      </c>
    </row>
    <row r="15" spans="1:25" ht="12.75">
      <c r="A15" s="49"/>
      <c r="B15" s="54"/>
      <c r="C15" s="54"/>
      <c r="D15" s="54"/>
      <c r="E15" s="54"/>
      <c r="F15" s="54"/>
      <c r="G15" s="54"/>
      <c r="H15" s="54"/>
      <c r="I15" s="59"/>
      <c r="J15" s="54"/>
      <c r="K15" s="54"/>
      <c r="L15" s="60"/>
      <c r="M15" s="60"/>
      <c r="N15" s="60"/>
      <c r="O15" s="60"/>
      <c r="P15" s="60"/>
      <c r="Q15" s="59"/>
      <c r="R15" s="109"/>
    </row>
    <row r="16" spans="1:25" ht="12.75">
      <c r="A16" s="49"/>
      <c r="B16" s="140" t="s">
        <v>164</v>
      </c>
      <c r="C16" s="140" t="s">
        <v>166</v>
      </c>
      <c r="D16" s="34"/>
      <c r="E16" s="34"/>
      <c r="F16" s="34"/>
      <c r="G16" s="34"/>
      <c r="H16" s="34"/>
      <c r="I16" s="34"/>
      <c r="J16" s="34"/>
      <c r="K16" s="34"/>
      <c r="L16" s="60"/>
      <c r="M16" s="60"/>
      <c r="N16" s="60"/>
      <c r="O16" s="60"/>
      <c r="P16" s="60"/>
      <c r="Q16" s="60"/>
      <c r="R16" s="109"/>
      <c r="S16" s="34"/>
      <c r="T16" s="34"/>
      <c r="U16" s="34"/>
      <c r="V16" s="34"/>
      <c r="W16" s="34"/>
      <c r="X16" s="34"/>
      <c r="Y16" s="34"/>
    </row>
    <row r="17" spans="1:25" ht="12.75">
      <c r="A17" s="49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60"/>
      <c r="M17" s="60"/>
      <c r="N17" s="60"/>
      <c r="O17" s="60"/>
      <c r="P17" s="60"/>
      <c r="Q17" s="60"/>
      <c r="R17" s="109"/>
      <c r="S17" s="34"/>
      <c r="T17" s="34"/>
      <c r="U17" s="34"/>
      <c r="V17" s="34"/>
      <c r="W17" s="34"/>
      <c r="X17" s="34"/>
      <c r="Y17" s="34"/>
    </row>
    <row r="18" spans="1:25" ht="12.75">
      <c r="A18" s="49"/>
      <c r="B18" s="140" t="s">
        <v>165</v>
      </c>
      <c r="C18" s="140" t="s">
        <v>167</v>
      </c>
      <c r="D18" s="34"/>
      <c r="E18" s="34"/>
      <c r="F18" s="34"/>
      <c r="G18" s="34"/>
      <c r="H18" s="34"/>
      <c r="I18" s="34"/>
      <c r="J18" s="34"/>
      <c r="K18" s="34"/>
      <c r="L18" s="60"/>
      <c r="M18" s="60"/>
      <c r="N18" s="60"/>
      <c r="O18" s="60"/>
      <c r="P18" s="60"/>
      <c r="Q18" s="60"/>
      <c r="R18" s="109"/>
      <c r="S18" s="34"/>
      <c r="T18" s="34"/>
      <c r="U18" s="34"/>
      <c r="V18" s="34"/>
      <c r="W18" s="34"/>
      <c r="X18" s="34"/>
      <c r="Y18" s="34"/>
    </row>
    <row r="19" spans="1:25" ht="12.75">
      <c r="A19" s="49"/>
      <c r="B19" s="34"/>
      <c r="C19" s="140" t="s">
        <v>168</v>
      </c>
      <c r="D19" s="34"/>
      <c r="E19" s="34"/>
      <c r="F19" s="34"/>
      <c r="G19" s="34"/>
      <c r="H19" s="34"/>
      <c r="I19" s="34"/>
      <c r="J19" s="34"/>
      <c r="K19" s="34"/>
      <c r="L19" s="60"/>
      <c r="M19" s="60"/>
      <c r="N19" s="60"/>
      <c r="O19" s="60"/>
      <c r="P19" s="60"/>
      <c r="Q19" s="60"/>
      <c r="R19" s="109"/>
      <c r="S19" s="34"/>
      <c r="T19" s="34"/>
      <c r="U19" s="34"/>
      <c r="V19" s="34"/>
      <c r="W19" s="34"/>
      <c r="X19" s="34"/>
      <c r="Y19" s="34"/>
    </row>
    <row r="20" spans="1:25" ht="12.75">
      <c r="A20" s="49"/>
      <c r="B20" s="34"/>
      <c r="C20" s="140" t="s">
        <v>169</v>
      </c>
      <c r="D20" s="34"/>
      <c r="E20" s="34"/>
      <c r="F20" s="34"/>
      <c r="G20" s="34"/>
      <c r="H20" s="34"/>
      <c r="I20" s="34"/>
      <c r="J20" s="34"/>
      <c r="K20" s="34"/>
      <c r="L20" s="60"/>
      <c r="M20" s="60"/>
      <c r="N20" s="60"/>
      <c r="O20" s="60"/>
      <c r="P20" s="60"/>
      <c r="Q20" s="60"/>
      <c r="R20" s="109"/>
      <c r="S20" s="34"/>
      <c r="T20" s="34"/>
      <c r="U20" s="34"/>
      <c r="V20" s="34"/>
      <c r="W20" s="34"/>
      <c r="X20" s="34"/>
      <c r="Y20" s="34"/>
    </row>
    <row r="21" spans="1:25" ht="12.75">
      <c r="A21" s="49"/>
      <c r="B21" s="34"/>
      <c r="C21" s="140" t="s">
        <v>170</v>
      </c>
      <c r="D21" s="34"/>
      <c r="E21" s="34"/>
      <c r="F21" s="34"/>
      <c r="G21" s="34"/>
      <c r="H21" s="34"/>
      <c r="I21" s="34"/>
      <c r="J21" s="34"/>
      <c r="K21" s="34"/>
      <c r="L21" s="60"/>
      <c r="M21" s="60"/>
      <c r="N21" s="60"/>
      <c r="O21" s="60"/>
      <c r="P21" s="60"/>
      <c r="Q21" s="60"/>
      <c r="R21" s="109"/>
      <c r="S21" s="34"/>
      <c r="T21" s="34"/>
      <c r="U21" s="34"/>
      <c r="V21" s="34"/>
      <c r="W21" s="34"/>
      <c r="X21" s="34"/>
      <c r="Y21" s="34"/>
    </row>
    <row r="22" spans="1:25" ht="12.75">
      <c r="A22" s="49"/>
      <c r="B22" s="34"/>
      <c r="C22" s="140" t="s">
        <v>171</v>
      </c>
      <c r="D22" s="34"/>
      <c r="E22" s="34"/>
      <c r="F22" s="34"/>
      <c r="G22" s="34"/>
      <c r="H22" s="34"/>
      <c r="I22" s="34"/>
      <c r="J22" s="34"/>
      <c r="K22" s="34"/>
      <c r="L22" s="60"/>
      <c r="M22" s="60"/>
      <c r="N22" s="60"/>
      <c r="O22" s="60"/>
      <c r="P22" s="60"/>
      <c r="Q22" s="60"/>
      <c r="R22" s="109"/>
      <c r="S22" s="34"/>
      <c r="T22" s="34"/>
      <c r="U22" s="34"/>
      <c r="V22" s="34"/>
      <c r="W22" s="34"/>
      <c r="X22" s="34"/>
      <c r="Y22" s="34"/>
    </row>
    <row r="23" spans="1:25" ht="12.75">
      <c r="A23" s="49"/>
      <c r="B23" s="34"/>
      <c r="C23" s="140" t="s">
        <v>172</v>
      </c>
      <c r="D23" s="34"/>
      <c r="E23" s="34"/>
      <c r="F23" s="34"/>
      <c r="G23" s="34"/>
      <c r="H23" s="34"/>
      <c r="I23" s="34"/>
      <c r="J23" s="34"/>
      <c r="K23" s="34"/>
      <c r="L23" s="60"/>
      <c r="M23" s="60"/>
      <c r="N23" s="60"/>
      <c r="O23" s="60"/>
      <c r="P23" s="60"/>
      <c r="Q23" s="60"/>
      <c r="R23" s="109"/>
      <c r="S23" s="34"/>
      <c r="T23" s="34"/>
      <c r="U23" s="34"/>
      <c r="V23" s="34"/>
      <c r="W23" s="34"/>
      <c r="X23" s="34"/>
      <c r="Y23" s="34"/>
    </row>
    <row r="24" spans="1:25" ht="12.75">
      <c r="A24" s="49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60"/>
      <c r="M24" s="60"/>
      <c r="N24" s="60"/>
      <c r="O24" s="60"/>
      <c r="P24" s="60"/>
      <c r="Q24" s="60"/>
      <c r="R24" s="109"/>
      <c r="S24" s="34"/>
      <c r="T24" s="34"/>
      <c r="U24" s="34"/>
      <c r="V24" s="34"/>
      <c r="W24" s="34"/>
      <c r="X24" s="34"/>
      <c r="Y24" s="34"/>
    </row>
    <row r="25" spans="1:25" ht="12.75">
      <c r="A25" s="49"/>
      <c r="B25" s="54"/>
      <c r="C25" s="54"/>
      <c r="D25" s="54"/>
      <c r="E25" s="54"/>
      <c r="F25" s="54"/>
      <c r="G25" s="54"/>
      <c r="H25" s="54"/>
      <c r="I25" s="59"/>
      <c r="J25" s="54"/>
      <c r="K25" s="54"/>
      <c r="L25" s="60"/>
      <c r="M25" s="60"/>
      <c r="N25" s="60"/>
      <c r="O25" s="60"/>
      <c r="P25" s="60"/>
      <c r="Q25" s="59"/>
      <c r="R25" s="109"/>
    </row>
    <row r="26" spans="1:25" ht="15.75" customHeight="1">
      <c r="A26" s="34"/>
      <c r="B26" s="34"/>
      <c r="C26" s="34"/>
      <c r="D26" s="34"/>
      <c r="E26" s="34"/>
      <c r="F26" s="34"/>
      <c r="G26" s="34"/>
      <c r="H26" s="34"/>
      <c r="I26" s="60"/>
      <c r="J26" s="34"/>
      <c r="K26" s="34"/>
      <c r="L26" s="60"/>
      <c r="M26" s="60"/>
      <c r="N26" s="60"/>
      <c r="O26" s="60"/>
      <c r="P26" s="60"/>
      <c r="Q26" s="60"/>
      <c r="R26" s="109"/>
    </row>
    <row r="27" spans="1:25" ht="15.75" customHeight="1">
      <c r="A27" s="34"/>
      <c r="B27" s="34"/>
      <c r="C27" s="34"/>
      <c r="D27" s="34"/>
      <c r="E27" s="34"/>
      <c r="F27" s="34"/>
      <c r="G27" s="34"/>
      <c r="H27" s="34"/>
      <c r="I27" s="60"/>
      <c r="J27" s="34"/>
      <c r="K27" s="34"/>
      <c r="L27" s="60"/>
      <c r="M27" s="60"/>
      <c r="N27" s="60"/>
      <c r="O27" s="60"/>
      <c r="P27" s="60"/>
      <c r="Q27" s="60"/>
      <c r="R27" s="109"/>
    </row>
  </sheetData>
  <sortState ref="A7:R14">
    <sortCondition descending="1" ref="Q7:Q14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27"/>
  <sheetViews>
    <sheetView zoomScale="85" zoomScaleNormal="85" workbookViewId="0">
      <selection activeCell="G24" sqref="G24"/>
    </sheetView>
  </sheetViews>
  <sheetFormatPr defaultColWidth="12.5703125" defaultRowHeight="15.75" customHeight="1"/>
  <cols>
    <col min="1" max="1" width="5" customWidth="1"/>
    <col min="2" max="2" width="21.5703125" customWidth="1"/>
    <col min="4" max="4" width="21.28515625" customWidth="1"/>
    <col min="5" max="5" width="6.42578125" customWidth="1"/>
    <col min="7" max="7" width="12" customWidth="1"/>
    <col min="8" max="8" width="32.42578125" customWidth="1"/>
    <col min="9" max="9" width="6.85546875" style="26" customWidth="1"/>
    <col min="10" max="10" width="35.140625" customWidth="1"/>
    <col min="11" max="11" width="16.28515625" customWidth="1"/>
    <col min="12" max="17" width="5.7109375" style="26" customWidth="1"/>
    <col min="18" max="18" width="12.5703125" style="26"/>
    <col min="19" max="19" width="8.85546875" style="103" customWidth="1"/>
  </cols>
  <sheetData>
    <row r="1" spans="1:19" ht="12.7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61"/>
      <c r="J1" s="4"/>
      <c r="R1" s="102"/>
    </row>
    <row r="2" spans="1:19" ht="12.75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61"/>
      <c r="J2" s="4"/>
      <c r="R2" s="102"/>
    </row>
    <row r="3" spans="1:19" ht="12.75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61"/>
      <c r="J3" s="4"/>
      <c r="R3" s="102"/>
    </row>
    <row r="4" spans="1:19" ht="12.75">
      <c r="A4" s="4"/>
      <c r="B4" s="5" t="s">
        <v>6</v>
      </c>
      <c r="C4" s="7">
        <v>9</v>
      </c>
      <c r="D4" s="4"/>
      <c r="E4" s="4"/>
      <c r="F4" s="4"/>
      <c r="G4" s="4"/>
      <c r="H4" s="4"/>
      <c r="I4" s="61"/>
      <c r="J4" s="4"/>
      <c r="R4" s="102"/>
    </row>
    <row r="5" spans="1:19" ht="12.75">
      <c r="A5" s="4"/>
      <c r="B5" s="8" t="s">
        <v>7</v>
      </c>
      <c r="C5" s="7">
        <v>75</v>
      </c>
      <c r="D5" s="4"/>
      <c r="E5" s="4"/>
      <c r="F5" s="9"/>
      <c r="G5" s="4"/>
      <c r="H5" s="4"/>
      <c r="I5" s="61"/>
      <c r="J5" s="4"/>
      <c r="R5" s="102"/>
    </row>
    <row r="6" spans="1:19" s="33" customFormat="1" ht="42" customHeight="1">
      <c r="A6" s="31" t="s">
        <v>10</v>
      </c>
      <c r="B6" s="31" t="s">
        <v>11</v>
      </c>
      <c r="C6" s="31" t="s">
        <v>12</v>
      </c>
      <c r="D6" s="31" t="s">
        <v>13</v>
      </c>
      <c r="E6" s="31" t="s">
        <v>14</v>
      </c>
      <c r="F6" s="31" t="s">
        <v>15</v>
      </c>
      <c r="G6" s="29" t="s">
        <v>16</v>
      </c>
      <c r="H6" s="29" t="s">
        <v>17</v>
      </c>
      <c r="I6" s="31" t="s">
        <v>6</v>
      </c>
      <c r="J6" s="31" t="s">
        <v>18</v>
      </c>
      <c r="K6" s="31" t="s">
        <v>19</v>
      </c>
      <c r="L6" s="25">
        <v>1</v>
      </c>
      <c r="M6" s="25">
        <v>2</v>
      </c>
      <c r="N6" s="25">
        <v>3</v>
      </c>
      <c r="O6" s="25">
        <v>4</v>
      </c>
      <c r="P6" s="25">
        <v>5</v>
      </c>
      <c r="Q6" s="32">
        <v>6</v>
      </c>
      <c r="R6" s="35" t="s">
        <v>20</v>
      </c>
      <c r="S6" s="101" t="s">
        <v>21</v>
      </c>
    </row>
    <row r="7" spans="1:19" ht="21" customHeight="1">
      <c r="A7" s="41">
        <v>1</v>
      </c>
      <c r="B7" s="44" t="s">
        <v>64</v>
      </c>
      <c r="C7" s="41" t="s">
        <v>65</v>
      </c>
      <c r="D7" s="41" t="s">
        <v>66</v>
      </c>
      <c r="E7" s="41" t="s">
        <v>28</v>
      </c>
      <c r="F7" s="43">
        <v>39520</v>
      </c>
      <c r="G7" s="11" t="s">
        <v>16</v>
      </c>
      <c r="H7" s="93" t="s">
        <v>29</v>
      </c>
      <c r="I7" s="56">
        <v>9</v>
      </c>
      <c r="J7" s="44" t="s">
        <v>30</v>
      </c>
      <c r="K7" s="56" t="s">
        <v>150</v>
      </c>
      <c r="L7" s="104">
        <v>4</v>
      </c>
      <c r="M7" s="104">
        <v>17</v>
      </c>
      <c r="N7" s="104">
        <v>4</v>
      </c>
      <c r="O7" s="104">
        <v>13</v>
      </c>
      <c r="P7" s="104">
        <v>10</v>
      </c>
      <c r="Q7" s="105">
        <v>4</v>
      </c>
      <c r="R7" s="106">
        <f t="shared" ref="R7:R17" si="0">SUM(L7+M7+N7+O7+P7+Q7)</f>
        <v>52</v>
      </c>
      <c r="S7" s="107">
        <f t="shared" ref="S7:S17" si="1">R7*100/75</f>
        <v>69.333333333333329</v>
      </c>
    </row>
    <row r="8" spans="1:19" ht="31.5" customHeight="1">
      <c r="A8" s="41">
        <v>2</v>
      </c>
      <c r="B8" s="44" t="s">
        <v>72</v>
      </c>
      <c r="C8" s="44" t="s">
        <v>73</v>
      </c>
      <c r="D8" s="44" t="s">
        <v>74</v>
      </c>
      <c r="E8" s="51" t="s">
        <v>8</v>
      </c>
      <c r="F8" s="43">
        <v>39471</v>
      </c>
      <c r="G8" s="11" t="s">
        <v>16</v>
      </c>
      <c r="H8" s="94" t="s">
        <v>51</v>
      </c>
      <c r="I8" s="56">
        <v>9</v>
      </c>
      <c r="J8" s="44" t="s">
        <v>85</v>
      </c>
      <c r="K8" s="100"/>
      <c r="L8" s="104">
        <v>3</v>
      </c>
      <c r="M8" s="104">
        <v>13.5</v>
      </c>
      <c r="N8" s="104">
        <v>0</v>
      </c>
      <c r="O8" s="104">
        <v>7</v>
      </c>
      <c r="P8" s="104">
        <v>7</v>
      </c>
      <c r="Q8" s="105">
        <v>0</v>
      </c>
      <c r="R8" s="106">
        <f t="shared" si="0"/>
        <v>30.5</v>
      </c>
      <c r="S8" s="107">
        <f t="shared" si="1"/>
        <v>40.666666666666664</v>
      </c>
    </row>
    <row r="9" spans="1:19" ht="33.75" customHeight="1">
      <c r="A9" s="62">
        <v>3</v>
      </c>
      <c r="B9" s="63" t="s">
        <v>67</v>
      </c>
      <c r="C9" s="62" t="s">
        <v>83</v>
      </c>
      <c r="D9" s="62" t="s">
        <v>68</v>
      </c>
      <c r="E9" s="62" t="s">
        <v>8</v>
      </c>
      <c r="F9" s="64">
        <v>39392</v>
      </c>
      <c r="G9" s="115" t="s">
        <v>16</v>
      </c>
      <c r="H9" s="96" t="s">
        <v>84</v>
      </c>
      <c r="I9" s="117">
        <v>9</v>
      </c>
      <c r="J9" s="64" t="s">
        <v>85</v>
      </c>
      <c r="K9" s="123"/>
      <c r="L9" s="125">
        <v>1</v>
      </c>
      <c r="M9" s="125">
        <v>12</v>
      </c>
      <c r="N9" s="125">
        <v>0</v>
      </c>
      <c r="O9" s="125">
        <v>9</v>
      </c>
      <c r="P9" s="125">
        <v>4</v>
      </c>
      <c r="Q9" s="90">
        <v>0</v>
      </c>
      <c r="R9" s="89">
        <f t="shared" si="0"/>
        <v>26</v>
      </c>
      <c r="S9" s="107">
        <f t="shared" si="1"/>
        <v>34.666666666666664</v>
      </c>
    </row>
    <row r="10" spans="1:19" ht="21.75" customHeight="1">
      <c r="A10" s="41">
        <v>4</v>
      </c>
      <c r="B10" s="41" t="s">
        <v>57</v>
      </c>
      <c r="C10" s="41" t="s">
        <v>58</v>
      </c>
      <c r="D10" s="41" t="s">
        <v>59</v>
      </c>
      <c r="E10" s="41" t="s">
        <v>8</v>
      </c>
      <c r="F10" s="50">
        <v>39245</v>
      </c>
      <c r="G10" s="11" t="s">
        <v>16</v>
      </c>
      <c r="H10" s="92" t="s">
        <v>34</v>
      </c>
      <c r="I10" s="56">
        <v>9</v>
      </c>
      <c r="J10" s="41" t="s">
        <v>55</v>
      </c>
      <c r="K10" s="100"/>
      <c r="L10" s="104">
        <v>2</v>
      </c>
      <c r="M10" s="104">
        <v>12</v>
      </c>
      <c r="N10" s="104">
        <v>0</v>
      </c>
      <c r="O10" s="104">
        <v>4.5</v>
      </c>
      <c r="P10" s="104">
        <v>6</v>
      </c>
      <c r="Q10" s="105">
        <v>0</v>
      </c>
      <c r="R10" s="106">
        <f t="shared" si="0"/>
        <v>24.5</v>
      </c>
      <c r="S10" s="107">
        <f t="shared" si="1"/>
        <v>32.666666666666664</v>
      </c>
    </row>
    <row r="11" spans="1:19" ht="25.5" customHeight="1">
      <c r="A11" s="41">
        <v>5</v>
      </c>
      <c r="B11" s="41" t="s">
        <v>156</v>
      </c>
      <c r="C11" s="41" t="s">
        <v>60</v>
      </c>
      <c r="D11" s="41" t="s">
        <v>61</v>
      </c>
      <c r="E11" s="41" t="s">
        <v>28</v>
      </c>
      <c r="F11" s="50">
        <v>39297</v>
      </c>
      <c r="G11" s="11" t="s">
        <v>16</v>
      </c>
      <c r="H11" s="92" t="s">
        <v>34</v>
      </c>
      <c r="I11" s="56">
        <v>9</v>
      </c>
      <c r="J11" s="41" t="s">
        <v>55</v>
      </c>
      <c r="K11" s="100"/>
      <c r="L11" s="104">
        <v>1</v>
      </c>
      <c r="M11" s="104">
        <v>14</v>
      </c>
      <c r="N11" s="104">
        <v>0</v>
      </c>
      <c r="O11" s="104">
        <v>1.5</v>
      </c>
      <c r="P11" s="104">
        <v>6</v>
      </c>
      <c r="Q11" s="105">
        <v>2</v>
      </c>
      <c r="R11" s="106">
        <f t="shared" si="0"/>
        <v>24.5</v>
      </c>
      <c r="S11" s="107">
        <f t="shared" si="1"/>
        <v>32.666666666666664</v>
      </c>
    </row>
    <row r="12" spans="1:19" ht="24.75" customHeight="1">
      <c r="A12" s="62">
        <v>6</v>
      </c>
      <c r="B12" s="41" t="s">
        <v>22</v>
      </c>
      <c r="C12" s="41" t="s">
        <v>62</v>
      </c>
      <c r="D12" s="41" t="s">
        <v>63</v>
      </c>
      <c r="E12" s="41" t="s">
        <v>28</v>
      </c>
      <c r="F12" s="50">
        <v>39296</v>
      </c>
      <c r="G12" s="11" t="s">
        <v>16</v>
      </c>
      <c r="H12" s="92" t="s">
        <v>34</v>
      </c>
      <c r="I12" s="56">
        <v>9</v>
      </c>
      <c r="J12" s="41" t="s">
        <v>55</v>
      </c>
      <c r="K12" s="100"/>
      <c r="L12" s="104">
        <v>3</v>
      </c>
      <c r="M12" s="104">
        <v>9.5</v>
      </c>
      <c r="N12" s="104">
        <v>0</v>
      </c>
      <c r="O12" s="104">
        <v>3.5</v>
      </c>
      <c r="P12" s="104">
        <v>7</v>
      </c>
      <c r="Q12" s="105">
        <v>1</v>
      </c>
      <c r="R12" s="106">
        <f t="shared" si="0"/>
        <v>24</v>
      </c>
      <c r="S12" s="107">
        <f t="shared" si="1"/>
        <v>32</v>
      </c>
    </row>
    <row r="13" spans="1:19" ht="25.5" customHeight="1">
      <c r="A13" s="41">
        <v>7</v>
      </c>
      <c r="B13" s="44" t="s">
        <v>75</v>
      </c>
      <c r="C13" s="44" t="s">
        <v>76</v>
      </c>
      <c r="D13" s="44" t="s">
        <v>43</v>
      </c>
      <c r="E13" s="51" t="s">
        <v>8</v>
      </c>
      <c r="F13" s="43">
        <v>39535</v>
      </c>
      <c r="G13" s="11" t="s">
        <v>16</v>
      </c>
      <c r="H13" s="94" t="s">
        <v>51</v>
      </c>
      <c r="I13" s="56">
        <v>9</v>
      </c>
      <c r="J13" s="44" t="s">
        <v>85</v>
      </c>
      <c r="K13" s="100"/>
      <c r="L13" s="104">
        <v>1</v>
      </c>
      <c r="M13" s="104">
        <v>9</v>
      </c>
      <c r="N13" s="104">
        <v>0</v>
      </c>
      <c r="O13" s="104">
        <v>5</v>
      </c>
      <c r="P13" s="104">
        <v>7</v>
      </c>
      <c r="Q13" s="105">
        <v>1</v>
      </c>
      <c r="R13" s="106">
        <f t="shared" si="0"/>
        <v>23</v>
      </c>
      <c r="S13" s="107">
        <f t="shared" si="1"/>
        <v>30.666666666666668</v>
      </c>
    </row>
    <row r="14" spans="1:19">
      <c r="A14" s="41">
        <v>8</v>
      </c>
      <c r="B14" s="44" t="s">
        <v>69</v>
      </c>
      <c r="C14" s="44" t="s">
        <v>70</v>
      </c>
      <c r="D14" s="44" t="s">
        <v>71</v>
      </c>
      <c r="E14" s="51" t="s">
        <v>28</v>
      </c>
      <c r="F14" s="43">
        <v>39514</v>
      </c>
      <c r="G14" s="11" t="s">
        <v>16</v>
      </c>
      <c r="H14" s="94" t="s">
        <v>51</v>
      </c>
      <c r="I14" s="56">
        <v>9</v>
      </c>
      <c r="J14" s="44" t="s">
        <v>85</v>
      </c>
      <c r="K14" s="100"/>
      <c r="L14" s="104">
        <v>4</v>
      </c>
      <c r="M14" s="104">
        <v>8</v>
      </c>
      <c r="N14" s="104">
        <v>0</v>
      </c>
      <c r="O14" s="104">
        <v>4.5</v>
      </c>
      <c r="P14" s="104">
        <v>5</v>
      </c>
      <c r="Q14" s="105">
        <v>1</v>
      </c>
      <c r="R14" s="106">
        <f t="shared" si="0"/>
        <v>22.5</v>
      </c>
      <c r="S14" s="107">
        <f t="shared" si="1"/>
        <v>30</v>
      </c>
    </row>
    <row r="15" spans="1:19">
      <c r="A15" s="62">
        <v>9</v>
      </c>
      <c r="B15" s="44" t="s">
        <v>77</v>
      </c>
      <c r="C15" s="44" t="s">
        <v>78</v>
      </c>
      <c r="D15" s="44" t="s">
        <v>79</v>
      </c>
      <c r="E15" s="51" t="s">
        <v>28</v>
      </c>
      <c r="F15" s="43">
        <v>39463</v>
      </c>
      <c r="G15" s="11" t="s">
        <v>16</v>
      </c>
      <c r="H15" s="94" t="s">
        <v>51</v>
      </c>
      <c r="I15" s="56">
        <v>9</v>
      </c>
      <c r="J15" s="44" t="s">
        <v>85</v>
      </c>
      <c r="K15" s="100"/>
      <c r="L15" s="104">
        <v>2</v>
      </c>
      <c r="M15" s="104">
        <v>9</v>
      </c>
      <c r="N15" s="104">
        <v>0</v>
      </c>
      <c r="O15" s="104">
        <v>4</v>
      </c>
      <c r="P15" s="104">
        <v>6</v>
      </c>
      <c r="Q15" s="105">
        <v>1</v>
      </c>
      <c r="R15" s="106">
        <f t="shared" si="0"/>
        <v>22</v>
      </c>
      <c r="S15" s="107">
        <f t="shared" si="1"/>
        <v>29.333333333333332</v>
      </c>
    </row>
    <row r="16" spans="1:19" ht="24.75" customHeight="1">
      <c r="A16" s="45">
        <v>10</v>
      </c>
      <c r="B16" s="113" t="s">
        <v>155</v>
      </c>
      <c r="C16" s="113" t="s">
        <v>152</v>
      </c>
      <c r="D16" s="113" t="s">
        <v>92</v>
      </c>
      <c r="E16" s="113" t="s">
        <v>28</v>
      </c>
      <c r="F16" s="114">
        <v>39448</v>
      </c>
      <c r="G16" s="116" t="s">
        <v>16</v>
      </c>
      <c r="H16" s="113" t="s">
        <v>154</v>
      </c>
      <c r="I16" s="118">
        <v>9</v>
      </c>
      <c r="J16" s="113" t="s">
        <v>153</v>
      </c>
      <c r="K16" s="122"/>
      <c r="L16" s="124">
        <v>4</v>
      </c>
      <c r="M16" s="124">
        <v>11</v>
      </c>
      <c r="N16" s="124">
        <v>0</v>
      </c>
      <c r="O16" s="124">
        <v>3.5</v>
      </c>
      <c r="P16" s="124">
        <v>1</v>
      </c>
      <c r="Q16" s="126">
        <v>2</v>
      </c>
      <c r="R16" s="91">
        <f t="shared" si="0"/>
        <v>21.5</v>
      </c>
      <c r="S16" s="112">
        <f t="shared" si="1"/>
        <v>28.666666666666668</v>
      </c>
    </row>
    <row r="17" spans="1:25" s="65" customFormat="1" ht="15.75" customHeight="1">
      <c r="A17" s="41">
        <v>11</v>
      </c>
      <c r="B17" s="44" t="s">
        <v>80</v>
      </c>
      <c r="C17" s="44" t="s">
        <v>81</v>
      </c>
      <c r="D17" s="44" t="s">
        <v>82</v>
      </c>
      <c r="E17" s="51" t="s">
        <v>28</v>
      </c>
      <c r="F17" s="43">
        <v>39395</v>
      </c>
      <c r="G17" s="38" t="s">
        <v>16</v>
      </c>
      <c r="H17" s="94" t="s">
        <v>51</v>
      </c>
      <c r="I17" s="58">
        <v>9</v>
      </c>
      <c r="J17" s="44" t="s">
        <v>85</v>
      </c>
      <c r="K17" s="120"/>
      <c r="L17" s="105">
        <v>1</v>
      </c>
      <c r="M17" s="105">
        <v>6.5</v>
      </c>
      <c r="N17" s="105">
        <v>0</v>
      </c>
      <c r="O17" s="105">
        <v>5</v>
      </c>
      <c r="P17" s="105">
        <v>6</v>
      </c>
      <c r="Q17" s="105">
        <v>0</v>
      </c>
      <c r="R17" s="58">
        <f t="shared" si="0"/>
        <v>18.5</v>
      </c>
      <c r="S17" s="107">
        <f t="shared" si="1"/>
        <v>24.666666666666668</v>
      </c>
    </row>
    <row r="18" spans="1:25" ht="12.75">
      <c r="A18" s="49"/>
      <c r="B18" s="54"/>
      <c r="C18" s="54"/>
      <c r="D18" s="54"/>
      <c r="E18" s="54"/>
      <c r="F18" s="54"/>
      <c r="G18" s="54"/>
      <c r="H18" s="54"/>
      <c r="I18" s="59"/>
      <c r="J18" s="54"/>
      <c r="K18" s="54"/>
      <c r="L18" s="60"/>
      <c r="M18" s="60"/>
      <c r="N18" s="60"/>
      <c r="O18" s="60"/>
      <c r="P18" s="60"/>
      <c r="Q18" s="60"/>
      <c r="R18" s="59"/>
      <c r="S18" s="109"/>
      <c r="T18" s="34"/>
    </row>
    <row r="19" spans="1:25" ht="12.75">
      <c r="A19" s="49"/>
      <c r="B19" s="140" t="s">
        <v>164</v>
      </c>
      <c r="C19" s="140" t="s">
        <v>166</v>
      </c>
      <c r="D19" s="34"/>
      <c r="E19" s="34"/>
      <c r="F19" s="34"/>
      <c r="G19" s="34"/>
      <c r="H19" s="34"/>
      <c r="I19" s="34"/>
      <c r="J19" s="34"/>
      <c r="K19" s="34"/>
      <c r="L19" s="60"/>
      <c r="M19" s="60"/>
      <c r="N19" s="60"/>
      <c r="O19" s="60"/>
      <c r="P19" s="60"/>
      <c r="Q19" s="60"/>
      <c r="R19" s="109"/>
      <c r="S19" s="34"/>
      <c r="T19" s="34"/>
      <c r="U19" s="34"/>
      <c r="V19" s="34"/>
      <c r="W19" s="34"/>
      <c r="X19" s="34"/>
      <c r="Y19" s="34"/>
    </row>
    <row r="20" spans="1:25" ht="12.75">
      <c r="A20" s="49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60"/>
      <c r="M20" s="60"/>
      <c r="N20" s="60"/>
      <c r="O20" s="60"/>
      <c r="P20" s="60"/>
      <c r="Q20" s="60"/>
      <c r="R20" s="109"/>
      <c r="S20" s="34"/>
      <c r="T20" s="34"/>
      <c r="U20" s="34"/>
      <c r="V20" s="34"/>
      <c r="W20" s="34"/>
      <c r="X20" s="34"/>
      <c r="Y20" s="34"/>
    </row>
    <row r="21" spans="1:25" ht="12.75">
      <c r="A21" s="49"/>
      <c r="B21" s="140" t="s">
        <v>165</v>
      </c>
      <c r="C21" s="140" t="s">
        <v>167</v>
      </c>
      <c r="D21" s="34"/>
      <c r="E21" s="34"/>
      <c r="F21" s="34"/>
      <c r="G21" s="34"/>
      <c r="H21" s="34"/>
      <c r="I21" s="34"/>
      <c r="J21" s="34"/>
      <c r="K21" s="34"/>
      <c r="L21" s="60"/>
      <c r="M21" s="60"/>
      <c r="N21" s="60"/>
      <c r="O21" s="60"/>
      <c r="P21" s="60"/>
      <c r="Q21" s="60"/>
      <c r="R21" s="109"/>
      <c r="S21" s="34"/>
      <c r="T21" s="34"/>
      <c r="U21" s="34"/>
      <c r="V21" s="34"/>
      <c r="W21" s="34"/>
      <c r="X21" s="34"/>
      <c r="Y21" s="34"/>
    </row>
    <row r="22" spans="1:25" ht="12.75">
      <c r="A22" s="49"/>
      <c r="B22" s="34"/>
      <c r="C22" s="140" t="s">
        <v>168</v>
      </c>
      <c r="D22" s="34"/>
      <c r="E22" s="34"/>
      <c r="F22" s="34"/>
      <c r="G22" s="34"/>
      <c r="H22" s="34"/>
      <c r="I22" s="34"/>
      <c r="J22" s="34"/>
      <c r="K22" s="34"/>
      <c r="L22" s="60"/>
      <c r="M22" s="60"/>
      <c r="N22" s="60"/>
      <c r="O22" s="60"/>
      <c r="P22" s="60"/>
      <c r="Q22" s="60"/>
      <c r="R22" s="109"/>
      <c r="S22" s="34"/>
      <c r="T22" s="34"/>
      <c r="U22" s="34"/>
      <c r="V22" s="34"/>
      <c r="W22" s="34"/>
      <c r="X22" s="34"/>
      <c r="Y22" s="34"/>
    </row>
    <row r="23" spans="1:25" ht="12.75">
      <c r="A23" s="49"/>
      <c r="B23" s="34"/>
      <c r="C23" s="140" t="s">
        <v>169</v>
      </c>
      <c r="D23" s="34"/>
      <c r="E23" s="34"/>
      <c r="F23" s="34"/>
      <c r="G23" s="34"/>
      <c r="H23" s="34"/>
      <c r="I23" s="34"/>
      <c r="J23" s="34"/>
      <c r="K23" s="34"/>
      <c r="L23" s="60"/>
      <c r="M23" s="60"/>
      <c r="N23" s="60"/>
      <c r="O23" s="60"/>
      <c r="P23" s="60"/>
      <c r="Q23" s="60"/>
      <c r="R23" s="109"/>
      <c r="S23" s="34"/>
      <c r="T23" s="34"/>
      <c r="U23" s="34"/>
      <c r="V23" s="34"/>
      <c r="W23" s="34"/>
      <c r="X23" s="34"/>
      <c r="Y23" s="34"/>
    </row>
    <row r="24" spans="1:25" ht="12.75">
      <c r="A24" s="49"/>
      <c r="B24" s="34"/>
      <c r="C24" s="140" t="s">
        <v>170</v>
      </c>
      <c r="D24" s="34"/>
      <c r="E24" s="34"/>
      <c r="F24" s="34"/>
      <c r="G24" s="34"/>
      <c r="H24" s="34"/>
      <c r="I24" s="34"/>
      <c r="J24" s="34"/>
      <c r="K24" s="34"/>
      <c r="L24" s="60"/>
      <c r="M24" s="60"/>
      <c r="N24" s="60"/>
      <c r="O24" s="60"/>
      <c r="P24" s="60"/>
      <c r="Q24" s="60"/>
      <c r="R24" s="109"/>
      <c r="S24" s="34"/>
      <c r="T24" s="34"/>
      <c r="U24" s="34"/>
      <c r="V24" s="34"/>
      <c r="W24" s="34"/>
      <c r="X24" s="34"/>
      <c r="Y24" s="34"/>
    </row>
    <row r="25" spans="1:25" ht="12.75">
      <c r="A25" s="49"/>
      <c r="B25" s="34"/>
      <c r="C25" s="140" t="s">
        <v>171</v>
      </c>
      <c r="D25" s="34"/>
      <c r="E25" s="34"/>
      <c r="F25" s="34"/>
      <c r="G25" s="34"/>
      <c r="H25" s="34"/>
      <c r="I25" s="34"/>
      <c r="J25" s="34"/>
      <c r="K25" s="34"/>
      <c r="L25" s="60"/>
      <c r="M25" s="60"/>
      <c r="N25" s="60"/>
      <c r="O25" s="60"/>
      <c r="P25" s="60"/>
      <c r="Q25" s="60"/>
      <c r="R25" s="109"/>
      <c r="S25" s="34"/>
      <c r="T25" s="34"/>
      <c r="U25" s="34"/>
      <c r="V25" s="34"/>
      <c r="W25" s="34"/>
      <c r="X25" s="34"/>
      <c r="Y25" s="34"/>
    </row>
    <row r="26" spans="1:25" ht="12.75">
      <c r="A26" s="49"/>
      <c r="B26" s="34"/>
      <c r="C26" s="140" t="s">
        <v>172</v>
      </c>
      <c r="D26" s="34"/>
      <c r="E26" s="34"/>
      <c r="F26" s="34"/>
      <c r="G26" s="34"/>
      <c r="H26" s="34"/>
      <c r="I26" s="34"/>
      <c r="J26" s="34"/>
      <c r="K26" s="34"/>
      <c r="L26" s="60"/>
      <c r="M26" s="60"/>
      <c r="N26" s="60"/>
      <c r="O26" s="60"/>
      <c r="P26" s="60"/>
      <c r="Q26" s="60"/>
      <c r="R26" s="109"/>
      <c r="S26" s="34"/>
      <c r="T26" s="34"/>
      <c r="U26" s="34"/>
      <c r="V26" s="34"/>
      <c r="W26" s="34"/>
      <c r="X26" s="34"/>
      <c r="Y26" s="34"/>
    </row>
    <row r="27" spans="1:25" ht="12.75">
      <c r="A27" s="49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60"/>
      <c r="M27" s="60"/>
      <c r="N27" s="60"/>
      <c r="O27" s="60"/>
      <c r="P27" s="60"/>
      <c r="Q27" s="60"/>
      <c r="R27" s="109"/>
      <c r="S27" s="34"/>
      <c r="T27" s="34"/>
      <c r="U27" s="34"/>
      <c r="V27" s="34"/>
      <c r="W27" s="34"/>
      <c r="X27" s="34"/>
      <c r="Y27" s="34"/>
    </row>
  </sheetData>
  <sortState ref="A7:S18">
    <sortCondition descending="1" ref="R7:R18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34"/>
  <sheetViews>
    <sheetView zoomScale="80" zoomScaleNormal="80" workbookViewId="0">
      <selection activeCell="N15" sqref="N15"/>
    </sheetView>
  </sheetViews>
  <sheetFormatPr defaultColWidth="12.5703125" defaultRowHeight="15.75" customHeight="1"/>
  <cols>
    <col min="1" max="1" width="4" customWidth="1"/>
    <col min="2" max="2" width="22" customWidth="1"/>
    <col min="3" max="3" width="16.85546875" customWidth="1"/>
    <col min="4" max="4" width="17.7109375" customWidth="1"/>
    <col min="5" max="5" width="5.85546875" customWidth="1"/>
    <col min="6" max="6" width="12.5703125" customWidth="1"/>
    <col min="7" max="7" width="8.42578125" customWidth="1"/>
    <col min="8" max="8" width="20.42578125" customWidth="1"/>
    <col min="9" max="9" width="5.5703125" customWidth="1"/>
    <col min="10" max="10" width="35.7109375" customWidth="1"/>
    <col min="11" max="11" width="18.7109375" customWidth="1"/>
    <col min="12" max="17" width="5.7109375" customWidth="1"/>
    <col min="18" max="18" width="12.5703125" customWidth="1"/>
    <col min="19" max="19" width="12.5703125" style="80" customWidth="1"/>
    <col min="20" max="22" width="12.5703125" customWidth="1"/>
  </cols>
  <sheetData>
    <row r="1" spans="1:19" ht="12.75">
      <c r="A1" s="1" t="s">
        <v>0</v>
      </c>
      <c r="B1" s="2" t="s">
        <v>1</v>
      </c>
      <c r="C1" s="3"/>
      <c r="D1" s="3"/>
      <c r="E1" s="3"/>
      <c r="F1" s="3"/>
      <c r="G1" s="3"/>
      <c r="H1" s="7"/>
      <c r="I1" s="4"/>
      <c r="J1" s="4"/>
      <c r="R1" s="30"/>
    </row>
    <row r="2" spans="1:19" ht="12.75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7"/>
      <c r="I2" s="4"/>
      <c r="J2" s="4"/>
      <c r="R2" s="30"/>
    </row>
    <row r="3" spans="1:19" ht="12.75">
      <c r="A3" s="4"/>
      <c r="B3" s="5" t="s">
        <v>4</v>
      </c>
      <c r="C3" s="7" t="s">
        <v>5</v>
      </c>
      <c r="D3" s="4"/>
      <c r="E3" s="4"/>
      <c r="F3" s="4"/>
      <c r="G3" s="4"/>
      <c r="H3" s="7"/>
      <c r="I3" s="4"/>
      <c r="J3" s="4"/>
      <c r="R3" s="30"/>
    </row>
    <row r="4" spans="1:19" ht="12.75">
      <c r="A4" s="4"/>
      <c r="B4" s="5" t="s">
        <v>6</v>
      </c>
      <c r="C4" s="4">
        <v>10</v>
      </c>
      <c r="D4" s="4"/>
      <c r="E4" s="4"/>
      <c r="F4" s="4"/>
      <c r="G4" s="4"/>
      <c r="H4" s="7"/>
      <c r="I4" s="4"/>
      <c r="J4" s="4"/>
      <c r="R4" s="30"/>
    </row>
    <row r="5" spans="1:19" ht="12.75">
      <c r="A5" s="4"/>
      <c r="B5" s="8" t="s">
        <v>7</v>
      </c>
      <c r="C5" s="7">
        <v>75</v>
      </c>
      <c r="D5" s="4"/>
      <c r="E5" s="4"/>
      <c r="F5" s="9"/>
      <c r="G5" s="4"/>
      <c r="H5" s="7"/>
      <c r="I5" s="4"/>
      <c r="J5" s="4"/>
      <c r="R5" s="30"/>
    </row>
    <row r="6" spans="1:19" s="33" customFormat="1" ht="12.75">
      <c r="A6" s="31" t="s">
        <v>10</v>
      </c>
      <c r="B6" s="31" t="s">
        <v>11</v>
      </c>
      <c r="C6" s="31" t="s">
        <v>12</v>
      </c>
      <c r="D6" s="31" t="s">
        <v>13</v>
      </c>
      <c r="E6" s="31" t="s">
        <v>14</v>
      </c>
      <c r="F6" s="31" t="s">
        <v>15</v>
      </c>
      <c r="G6" s="29" t="s">
        <v>16</v>
      </c>
      <c r="H6" s="31" t="s">
        <v>17</v>
      </c>
      <c r="I6" s="31" t="s">
        <v>6</v>
      </c>
      <c r="J6" s="31" t="s">
        <v>18</v>
      </c>
      <c r="K6" s="31" t="s">
        <v>19</v>
      </c>
      <c r="L6" s="25">
        <v>1</v>
      </c>
      <c r="M6" s="25">
        <v>2</v>
      </c>
      <c r="N6" s="25">
        <v>3</v>
      </c>
      <c r="O6" s="25">
        <v>4</v>
      </c>
      <c r="P6" s="25">
        <v>5</v>
      </c>
      <c r="Q6" s="32">
        <v>6</v>
      </c>
      <c r="R6" s="35" t="s">
        <v>20</v>
      </c>
      <c r="S6" s="101" t="s">
        <v>21</v>
      </c>
    </row>
    <row r="7" spans="1:19" ht="20.25" customHeight="1">
      <c r="A7" s="41">
        <v>1</v>
      </c>
      <c r="B7" s="41" t="s">
        <v>86</v>
      </c>
      <c r="C7" s="41" t="s">
        <v>49</v>
      </c>
      <c r="D7" s="41" t="s">
        <v>87</v>
      </c>
      <c r="E7" s="41" t="s">
        <v>28</v>
      </c>
      <c r="F7" s="50">
        <v>38977</v>
      </c>
      <c r="G7" s="11" t="s">
        <v>16</v>
      </c>
      <c r="H7" s="92" t="s">
        <v>34</v>
      </c>
      <c r="I7" s="56">
        <v>10</v>
      </c>
      <c r="J7" s="41" t="s">
        <v>55</v>
      </c>
      <c r="K7" s="138" t="s">
        <v>150</v>
      </c>
      <c r="L7" s="128">
        <v>3</v>
      </c>
      <c r="M7" s="128">
        <v>18</v>
      </c>
      <c r="N7" s="128">
        <v>5</v>
      </c>
      <c r="O7" s="128">
        <v>16</v>
      </c>
      <c r="P7" s="128">
        <v>12</v>
      </c>
      <c r="Q7" s="129">
        <v>0</v>
      </c>
      <c r="R7" s="131">
        <f t="shared" ref="R7:R24" si="0">SUM(L7+M7+N7+O7+P7+Q7)</f>
        <v>54</v>
      </c>
      <c r="S7" s="107">
        <f t="shared" ref="S7:S24" si="1">R7*100/75</f>
        <v>72</v>
      </c>
    </row>
    <row r="8" spans="1:19" ht="20.25" customHeight="1">
      <c r="A8" s="41">
        <v>2</v>
      </c>
      <c r="B8" s="41" t="s">
        <v>88</v>
      </c>
      <c r="C8" s="41" t="s">
        <v>32</v>
      </c>
      <c r="D8" s="41" t="s">
        <v>89</v>
      </c>
      <c r="E8" s="41" t="s">
        <v>28</v>
      </c>
      <c r="F8" s="50">
        <v>39058</v>
      </c>
      <c r="G8" s="11" t="s">
        <v>16</v>
      </c>
      <c r="H8" s="92" t="s">
        <v>34</v>
      </c>
      <c r="I8" s="56">
        <v>10</v>
      </c>
      <c r="J8" s="41" t="s">
        <v>55</v>
      </c>
      <c r="K8" s="138" t="s">
        <v>9</v>
      </c>
      <c r="L8" s="128">
        <v>3</v>
      </c>
      <c r="M8" s="128">
        <v>9.5</v>
      </c>
      <c r="N8" s="128">
        <v>6</v>
      </c>
      <c r="O8" s="128">
        <v>10.5</v>
      </c>
      <c r="P8" s="128">
        <v>10</v>
      </c>
      <c r="Q8" s="129">
        <v>2</v>
      </c>
      <c r="R8" s="131">
        <f t="shared" si="0"/>
        <v>41</v>
      </c>
      <c r="S8" s="107">
        <f t="shared" si="1"/>
        <v>54.666666666666664</v>
      </c>
    </row>
    <row r="9" spans="1:19" ht="21.75" customHeight="1">
      <c r="A9" s="41">
        <v>3</v>
      </c>
      <c r="B9" s="66" t="s">
        <v>110</v>
      </c>
      <c r="C9" s="66" t="s">
        <v>173</v>
      </c>
      <c r="D9" s="66" t="s">
        <v>24</v>
      </c>
      <c r="E9" s="51" t="s">
        <v>8</v>
      </c>
      <c r="F9" s="67">
        <v>38866</v>
      </c>
      <c r="G9" s="11" t="s">
        <v>16</v>
      </c>
      <c r="H9" s="94" t="s">
        <v>51</v>
      </c>
      <c r="I9" s="56">
        <v>10</v>
      </c>
      <c r="J9" s="44" t="s">
        <v>119</v>
      </c>
      <c r="K9" s="138" t="s">
        <v>9</v>
      </c>
      <c r="L9" s="128">
        <v>0</v>
      </c>
      <c r="M9" s="128">
        <v>10</v>
      </c>
      <c r="N9" s="128">
        <v>1</v>
      </c>
      <c r="O9" s="128">
        <v>16</v>
      </c>
      <c r="P9" s="128">
        <v>11</v>
      </c>
      <c r="Q9" s="129">
        <v>0</v>
      </c>
      <c r="R9" s="131">
        <f t="shared" si="0"/>
        <v>38</v>
      </c>
      <c r="S9" s="107">
        <f t="shared" si="1"/>
        <v>50.666666666666664</v>
      </c>
    </row>
    <row r="10" spans="1:19" ht="21.75" customHeight="1">
      <c r="A10" s="41">
        <v>4</v>
      </c>
      <c r="B10" s="66" t="s">
        <v>96</v>
      </c>
      <c r="C10" s="66" t="s">
        <v>97</v>
      </c>
      <c r="D10" s="66" t="s">
        <v>82</v>
      </c>
      <c r="E10" s="51" t="s">
        <v>28</v>
      </c>
      <c r="F10" s="67">
        <v>38903</v>
      </c>
      <c r="G10" s="11" t="s">
        <v>16</v>
      </c>
      <c r="H10" s="94" t="s">
        <v>51</v>
      </c>
      <c r="I10" s="56">
        <v>10</v>
      </c>
      <c r="J10" s="44" t="s">
        <v>119</v>
      </c>
      <c r="K10" s="130"/>
      <c r="L10" s="128">
        <v>3</v>
      </c>
      <c r="M10" s="128">
        <v>12</v>
      </c>
      <c r="N10" s="128">
        <v>2</v>
      </c>
      <c r="O10" s="128">
        <v>8.5</v>
      </c>
      <c r="P10" s="128">
        <v>10</v>
      </c>
      <c r="Q10" s="129">
        <v>0</v>
      </c>
      <c r="R10" s="131">
        <f t="shared" si="0"/>
        <v>35.5</v>
      </c>
      <c r="S10" s="107">
        <f t="shared" si="1"/>
        <v>47.333333333333336</v>
      </c>
    </row>
    <row r="11" spans="1:19" ht="21.75" customHeight="1">
      <c r="A11" s="41">
        <v>5</v>
      </c>
      <c r="B11" s="97" t="s">
        <v>159</v>
      </c>
      <c r="C11" s="97" t="s">
        <v>160</v>
      </c>
      <c r="D11" s="97" t="s">
        <v>161</v>
      </c>
      <c r="E11" s="97" t="s">
        <v>28</v>
      </c>
      <c r="F11" s="98">
        <v>38918</v>
      </c>
      <c r="G11" s="11" t="s">
        <v>16</v>
      </c>
      <c r="H11" s="97" t="s">
        <v>158</v>
      </c>
      <c r="I11" s="121"/>
      <c r="J11" s="97" t="s">
        <v>153</v>
      </c>
      <c r="K11" s="139"/>
      <c r="L11" s="128">
        <v>2</v>
      </c>
      <c r="M11" s="128">
        <v>9</v>
      </c>
      <c r="N11" s="128">
        <v>1</v>
      </c>
      <c r="O11" s="128">
        <v>12.5</v>
      </c>
      <c r="P11" s="128">
        <v>8</v>
      </c>
      <c r="Q11" s="129">
        <v>3</v>
      </c>
      <c r="R11" s="131">
        <f t="shared" si="0"/>
        <v>35.5</v>
      </c>
      <c r="S11" s="107">
        <f t="shared" si="1"/>
        <v>47.333333333333336</v>
      </c>
    </row>
    <row r="12" spans="1:19" ht="29.25" customHeight="1">
      <c r="A12" s="41">
        <v>6</v>
      </c>
      <c r="B12" s="66" t="s">
        <v>98</v>
      </c>
      <c r="C12" s="66" t="s">
        <v>99</v>
      </c>
      <c r="D12" s="66" t="s">
        <v>100</v>
      </c>
      <c r="E12" s="51" t="s">
        <v>28</v>
      </c>
      <c r="F12" s="67">
        <v>39142</v>
      </c>
      <c r="G12" s="11" t="s">
        <v>16</v>
      </c>
      <c r="H12" s="94" t="s">
        <v>51</v>
      </c>
      <c r="I12" s="56">
        <v>10</v>
      </c>
      <c r="J12" s="66" t="s">
        <v>119</v>
      </c>
      <c r="K12" s="130"/>
      <c r="L12" s="128">
        <v>2</v>
      </c>
      <c r="M12" s="128">
        <v>6</v>
      </c>
      <c r="N12" s="128">
        <v>3</v>
      </c>
      <c r="O12" s="128">
        <v>11.5</v>
      </c>
      <c r="P12" s="128">
        <v>11</v>
      </c>
      <c r="Q12" s="129">
        <v>1</v>
      </c>
      <c r="R12" s="131">
        <f t="shared" si="0"/>
        <v>34.5</v>
      </c>
      <c r="S12" s="107">
        <f t="shared" si="1"/>
        <v>46</v>
      </c>
    </row>
    <row r="13" spans="1:19" ht="26.25" customHeight="1">
      <c r="A13" s="41">
        <v>7</v>
      </c>
      <c r="B13" s="44" t="s">
        <v>22</v>
      </c>
      <c r="C13" s="41" t="s">
        <v>39</v>
      </c>
      <c r="D13" s="41" t="s">
        <v>90</v>
      </c>
      <c r="E13" s="41" t="s">
        <v>8</v>
      </c>
      <c r="F13" s="43">
        <v>39100</v>
      </c>
      <c r="G13" s="11" t="s">
        <v>16</v>
      </c>
      <c r="H13" s="93" t="s">
        <v>29</v>
      </c>
      <c r="I13" s="56">
        <v>10</v>
      </c>
      <c r="J13" s="44" t="s">
        <v>30</v>
      </c>
      <c r="K13" s="130"/>
      <c r="L13" s="128">
        <v>2</v>
      </c>
      <c r="M13" s="128">
        <v>4.5</v>
      </c>
      <c r="N13" s="128">
        <v>2</v>
      </c>
      <c r="O13" s="128">
        <v>8.5</v>
      </c>
      <c r="P13" s="128">
        <v>14</v>
      </c>
      <c r="Q13" s="129">
        <v>2</v>
      </c>
      <c r="R13" s="131">
        <f t="shared" si="0"/>
        <v>33</v>
      </c>
      <c r="S13" s="107">
        <f t="shared" si="1"/>
        <v>44</v>
      </c>
    </row>
    <row r="14" spans="1:19" ht="23.25" customHeight="1">
      <c r="A14" s="41">
        <v>8</v>
      </c>
      <c r="B14" s="66" t="s">
        <v>103</v>
      </c>
      <c r="C14" s="66" t="s">
        <v>104</v>
      </c>
      <c r="D14" s="66" t="s">
        <v>105</v>
      </c>
      <c r="E14" s="51" t="s">
        <v>8</v>
      </c>
      <c r="F14" s="67">
        <v>39119</v>
      </c>
      <c r="G14" s="11" t="s">
        <v>16</v>
      </c>
      <c r="H14" s="94" t="s">
        <v>51</v>
      </c>
      <c r="I14" s="56">
        <v>10</v>
      </c>
      <c r="J14" s="68" t="s">
        <v>119</v>
      </c>
      <c r="K14" s="130"/>
      <c r="L14" s="128">
        <v>2</v>
      </c>
      <c r="M14" s="128">
        <v>10</v>
      </c>
      <c r="N14" s="128">
        <v>0</v>
      </c>
      <c r="O14" s="128">
        <v>10</v>
      </c>
      <c r="P14" s="128">
        <v>10</v>
      </c>
      <c r="Q14" s="129">
        <v>1</v>
      </c>
      <c r="R14" s="131">
        <f t="shared" si="0"/>
        <v>33</v>
      </c>
      <c r="S14" s="107">
        <f t="shared" si="1"/>
        <v>44</v>
      </c>
    </row>
    <row r="15" spans="1:19" ht="17.25" customHeight="1">
      <c r="A15" s="41">
        <v>9</v>
      </c>
      <c r="B15" s="97" t="s">
        <v>162</v>
      </c>
      <c r="C15" s="97" t="s">
        <v>163</v>
      </c>
      <c r="D15" s="97" t="s">
        <v>71</v>
      </c>
      <c r="E15" s="97" t="s">
        <v>28</v>
      </c>
      <c r="F15" s="98">
        <v>39150</v>
      </c>
      <c r="G15" s="11" t="s">
        <v>16</v>
      </c>
      <c r="H15" s="97" t="s">
        <v>158</v>
      </c>
      <c r="I15" s="121"/>
      <c r="J15" s="97" t="s">
        <v>153</v>
      </c>
      <c r="K15" s="139"/>
      <c r="L15" s="128">
        <v>2</v>
      </c>
      <c r="M15" s="128">
        <v>8</v>
      </c>
      <c r="N15" s="128">
        <v>1</v>
      </c>
      <c r="O15" s="128">
        <v>7</v>
      </c>
      <c r="P15" s="128">
        <v>10</v>
      </c>
      <c r="Q15" s="129">
        <v>3</v>
      </c>
      <c r="R15" s="131">
        <f t="shared" si="0"/>
        <v>31</v>
      </c>
      <c r="S15" s="107">
        <f t="shared" si="1"/>
        <v>41.333333333333336</v>
      </c>
    </row>
    <row r="16" spans="1:19" ht="25.5" customHeight="1">
      <c r="A16" s="41">
        <v>10</v>
      </c>
      <c r="B16" s="44" t="s">
        <v>93</v>
      </c>
      <c r="C16" s="41" t="s">
        <v>94</v>
      </c>
      <c r="D16" s="41" t="s">
        <v>95</v>
      </c>
      <c r="E16" s="41" t="s">
        <v>28</v>
      </c>
      <c r="F16" s="43">
        <v>38847</v>
      </c>
      <c r="G16" s="115" t="s">
        <v>16</v>
      </c>
      <c r="H16" s="93" t="s">
        <v>29</v>
      </c>
      <c r="I16" s="121">
        <v>10</v>
      </c>
      <c r="J16" s="44" t="s">
        <v>30</v>
      </c>
      <c r="K16" s="139"/>
      <c r="L16" s="128">
        <v>3</v>
      </c>
      <c r="M16" s="128">
        <v>5</v>
      </c>
      <c r="N16" s="128">
        <v>1</v>
      </c>
      <c r="O16" s="128">
        <v>6.5</v>
      </c>
      <c r="P16" s="128">
        <v>11</v>
      </c>
      <c r="Q16" s="129">
        <v>2</v>
      </c>
      <c r="R16" s="131">
        <f t="shared" si="0"/>
        <v>28.5</v>
      </c>
      <c r="S16" s="107">
        <f t="shared" si="1"/>
        <v>38</v>
      </c>
    </row>
    <row r="17" spans="1:25" ht="21.75" customHeight="1">
      <c r="A17" s="41">
        <v>11</v>
      </c>
      <c r="B17" s="66" t="s">
        <v>113</v>
      </c>
      <c r="C17" s="66" t="s">
        <v>114</v>
      </c>
      <c r="D17" s="66" t="s">
        <v>115</v>
      </c>
      <c r="E17" s="51" t="s">
        <v>8</v>
      </c>
      <c r="F17" s="67">
        <v>38858</v>
      </c>
      <c r="G17" s="115" t="s">
        <v>16</v>
      </c>
      <c r="H17" s="94" t="s">
        <v>51</v>
      </c>
      <c r="I17" s="121">
        <v>10</v>
      </c>
      <c r="J17" s="44" t="s">
        <v>119</v>
      </c>
      <c r="K17" s="139"/>
      <c r="L17" s="128">
        <v>2</v>
      </c>
      <c r="M17" s="128">
        <v>6.5</v>
      </c>
      <c r="N17" s="128">
        <v>1</v>
      </c>
      <c r="O17" s="128">
        <v>6</v>
      </c>
      <c r="P17" s="128">
        <v>10</v>
      </c>
      <c r="Q17" s="129">
        <v>1</v>
      </c>
      <c r="R17" s="131">
        <f t="shared" si="0"/>
        <v>26.5</v>
      </c>
      <c r="S17" s="107">
        <f t="shared" si="1"/>
        <v>35.333333333333336</v>
      </c>
    </row>
    <row r="18" spans="1:25" ht="21.75" customHeight="1">
      <c r="A18" s="41">
        <v>12</v>
      </c>
      <c r="B18" s="97" t="s">
        <v>157</v>
      </c>
      <c r="C18" s="97" t="s">
        <v>60</v>
      </c>
      <c r="D18" s="97" t="s">
        <v>92</v>
      </c>
      <c r="E18" s="97" t="s">
        <v>28</v>
      </c>
      <c r="F18" s="98">
        <v>39166</v>
      </c>
      <c r="G18" s="115" t="s">
        <v>16</v>
      </c>
      <c r="H18" s="97" t="s">
        <v>158</v>
      </c>
      <c r="I18" s="121"/>
      <c r="J18" s="97" t="s">
        <v>153</v>
      </c>
      <c r="K18" s="139"/>
      <c r="L18" s="128">
        <v>1</v>
      </c>
      <c r="M18" s="128">
        <v>9</v>
      </c>
      <c r="N18" s="128">
        <v>1</v>
      </c>
      <c r="O18" s="128">
        <v>3.5</v>
      </c>
      <c r="P18" s="128">
        <v>5</v>
      </c>
      <c r="Q18" s="129">
        <v>5</v>
      </c>
      <c r="R18" s="131">
        <f t="shared" si="0"/>
        <v>24.5</v>
      </c>
      <c r="S18" s="107">
        <f t="shared" si="1"/>
        <v>32.666666666666664</v>
      </c>
    </row>
    <row r="19" spans="1:25" ht="24.75" customHeight="1">
      <c r="A19" s="41">
        <v>13</v>
      </c>
      <c r="B19" s="66" t="s">
        <v>108</v>
      </c>
      <c r="C19" s="66" t="s">
        <v>23</v>
      </c>
      <c r="D19" s="66" t="s">
        <v>109</v>
      </c>
      <c r="E19" s="51" t="s">
        <v>8</v>
      </c>
      <c r="F19" s="67">
        <v>39016</v>
      </c>
      <c r="G19" s="11" t="s">
        <v>16</v>
      </c>
      <c r="H19" s="94" t="s">
        <v>51</v>
      </c>
      <c r="I19" s="56">
        <v>10</v>
      </c>
      <c r="J19" s="68" t="s">
        <v>119</v>
      </c>
      <c r="K19" s="130"/>
      <c r="L19" s="128">
        <v>2</v>
      </c>
      <c r="M19" s="128">
        <v>4.5</v>
      </c>
      <c r="N19" s="128">
        <v>0</v>
      </c>
      <c r="O19" s="128">
        <v>5.5</v>
      </c>
      <c r="P19" s="128">
        <v>11</v>
      </c>
      <c r="Q19" s="129">
        <v>0</v>
      </c>
      <c r="R19" s="131">
        <f t="shared" si="0"/>
        <v>23</v>
      </c>
      <c r="S19" s="107">
        <f t="shared" si="1"/>
        <v>30.666666666666668</v>
      </c>
    </row>
    <row r="20" spans="1:25" ht="20.25" customHeight="1">
      <c r="A20" s="41">
        <v>14</v>
      </c>
      <c r="B20" s="44" t="s">
        <v>91</v>
      </c>
      <c r="C20" s="41" t="s">
        <v>32</v>
      </c>
      <c r="D20" s="41" t="s">
        <v>92</v>
      </c>
      <c r="E20" s="41" t="s">
        <v>28</v>
      </c>
      <c r="F20" s="43">
        <v>38792</v>
      </c>
      <c r="G20" s="11" t="s">
        <v>16</v>
      </c>
      <c r="H20" s="93" t="s">
        <v>29</v>
      </c>
      <c r="I20" s="56">
        <v>10</v>
      </c>
      <c r="J20" s="44" t="s">
        <v>30</v>
      </c>
      <c r="K20" s="130"/>
      <c r="L20" s="128">
        <v>3</v>
      </c>
      <c r="M20" s="128">
        <v>3.5</v>
      </c>
      <c r="N20" s="128">
        <v>1</v>
      </c>
      <c r="O20" s="128">
        <v>5.5</v>
      </c>
      <c r="P20" s="128">
        <v>7</v>
      </c>
      <c r="Q20" s="129">
        <v>0</v>
      </c>
      <c r="R20" s="131">
        <f t="shared" si="0"/>
        <v>20</v>
      </c>
      <c r="S20" s="107">
        <f t="shared" si="1"/>
        <v>26.666666666666668</v>
      </c>
    </row>
    <row r="21" spans="1:25" ht="21.75" customHeight="1">
      <c r="A21" s="41">
        <v>15</v>
      </c>
      <c r="B21" s="69" t="s">
        <v>101</v>
      </c>
      <c r="C21" s="69" t="s">
        <v>102</v>
      </c>
      <c r="D21" s="69" t="s">
        <v>66</v>
      </c>
      <c r="E21" s="52" t="s">
        <v>8</v>
      </c>
      <c r="F21" s="70">
        <v>39235</v>
      </c>
      <c r="G21" s="20" t="s">
        <v>16</v>
      </c>
      <c r="H21" s="95" t="s">
        <v>51</v>
      </c>
      <c r="I21" s="57">
        <v>10</v>
      </c>
      <c r="J21" s="71" t="s">
        <v>119</v>
      </c>
      <c r="K21" s="132"/>
      <c r="L21" s="133">
        <v>2</v>
      </c>
      <c r="M21" s="133">
        <v>4</v>
      </c>
      <c r="N21" s="133">
        <v>0</v>
      </c>
      <c r="O21" s="133">
        <v>4</v>
      </c>
      <c r="P21" s="133">
        <v>10</v>
      </c>
      <c r="Q21" s="134">
        <v>0</v>
      </c>
      <c r="R21" s="131">
        <f t="shared" si="0"/>
        <v>20</v>
      </c>
      <c r="S21" s="107">
        <f t="shared" si="1"/>
        <v>26.666666666666668</v>
      </c>
    </row>
    <row r="22" spans="1:25" ht="23.25" customHeight="1">
      <c r="A22" s="41">
        <v>16</v>
      </c>
      <c r="B22" s="69" t="s">
        <v>110</v>
      </c>
      <c r="C22" s="69" t="s">
        <v>111</v>
      </c>
      <c r="D22" s="69" t="s">
        <v>112</v>
      </c>
      <c r="E22" s="52" t="s">
        <v>8</v>
      </c>
      <c r="F22" s="70">
        <v>39046</v>
      </c>
      <c r="G22" s="73" t="s">
        <v>16</v>
      </c>
      <c r="H22" s="95" t="s">
        <v>51</v>
      </c>
      <c r="I22" s="119">
        <v>10</v>
      </c>
      <c r="J22" s="71" t="s">
        <v>119</v>
      </c>
      <c r="K22" s="135"/>
      <c r="L22" s="134">
        <v>3</v>
      </c>
      <c r="M22" s="134">
        <v>6</v>
      </c>
      <c r="N22" s="134">
        <v>0</v>
      </c>
      <c r="O22" s="134">
        <v>5</v>
      </c>
      <c r="P22" s="134">
        <v>4</v>
      </c>
      <c r="Q22" s="134">
        <v>1</v>
      </c>
      <c r="R22" s="136">
        <f t="shared" si="0"/>
        <v>19</v>
      </c>
      <c r="S22" s="107">
        <f t="shared" si="1"/>
        <v>25.333333333333332</v>
      </c>
    </row>
    <row r="23" spans="1:25">
      <c r="A23" s="41">
        <v>17</v>
      </c>
      <c r="B23" s="66" t="s">
        <v>116</v>
      </c>
      <c r="C23" s="66" t="s">
        <v>117</v>
      </c>
      <c r="D23" s="66" t="s">
        <v>118</v>
      </c>
      <c r="E23" s="51" t="s">
        <v>28</v>
      </c>
      <c r="F23" s="67">
        <v>38888</v>
      </c>
      <c r="G23" s="38" t="s">
        <v>16</v>
      </c>
      <c r="H23" s="94" t="s">
        <v>51</v>
      </c>
      <c r="I23" s="58">
        <v>10</v>
      </c>
      <c r="J23" s="68" t="s">
        <v>119</v>
      </c>
      <c r="K23" s="137"/>
      <c r="L23" s="129">
        <v>1</v>
      </c>
      <c r="M23" s="129">
        <v>3.5</v>
      </c>
      <c r="N23" s="129">
        <v>1</v>
      </c>
      <c r="O23" s="129">
        <v>3</v>
      </c>
      <c r="P23" s="129">
        <v>9</v>
      </c>
      <c r="Q23" s="129">
        <v>0</v>
      </c>
      <c r="R23" s="137">
        <f t="shared" si="0"/>
        <v>17.5</v>
      </c>
      <c r="S23" s="107">
        <f t="shared" si="1"/>
        <v>23.333333333333332</v>
      </c>
    </row>
    <row r="24" spans="1:25">
      <c r="A24" s="41">
        <v>18</v>
      </c>
      <c r="B24" s="66" t="s">
        <v>106</v>
      </c>
      <c r="C24" s="66" t="s">
        <v>107</v>
      </c>
      <c r="D24" s="66" t="s">
        <v>66</v>
      </c>
      <c r="E24" s="51" t="s">
        <v>8</v>
      </c>
      <c r="F24" s="67">
        <v>39147</v>
      </c>
      <c r="G24" s="38" t="s">
        <v>16</v>
      </c>
      <c r="H24" s="94" t="s">
        <v>51</v>
      </c>
      <c r="I24" s="58">
        <v>10</v>
      </c>
      <c r="J24" s="44" t="s">
        <v>119</v>
      </c>
      <c r="K24" s="137"/>
      <c r="L24" s="129">
        <v>1</v>
      </c>
      <c r="M24" s="129">
        <v>2.5</v>
      </c>
      <c r="N24" s="129">
        <v>0</v>
      </c>
      <c r="O24" s="129">
        <v>1</v>
      </c>
      <c r="P24" s="129">
        <v>10</v>
      </c>
      <c r="Q24" s="129">
        <v>0</v>
      </c>
      <c r="R24" s="137">
        <f t="shared" si="0"/>
        <v>14.5</v>
      </c>
      <c r="S24" s="107">
        <f t="shared" si="1"/>
        <v>19.333333333333332</v>
      </c>
    </row>
    <row r="25" spans="1:25" ht="12.75">
      <c r="A25" s="49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83"/>
    </row>
    <row r="26" spans="1:25" ht="12.75">
      <c r="A26" s="49"/>
      <c r="B26" s="140" t="s">
        <v>164</v>
      </c>
      <c r="C26" s="140" t="s">
        <v>166</v>
      </c>
      <c r="D26" s="34"/>
      <c r="E26" s="34"/>
      <c r="F26" s="34"/>
      <c r="G26" s="34"/>
      <c r="H26" s="34"/>
      <c r="I26" s="34"/>
      <c r="J26" s="34"/>
      <c r="K26" s="34"/>
      <c r="L26" s="60"/>
      <c r="M26" s="60"/>
      <c r="N26" s="60"/>
      <c r="O26" s="60"/>
      <c r="P26" s="60"/>
      <c r="Q26" s="60"/>
      <c r="R26" s="109"/>
      <c r="S26" s="34"/>
      <c r="T26" s="34"/>
      <c r="U26" s="34"/>
      <c r="V26" s="34"/>
      <c r="W26" s="34"/>
      <c r="X26" s="34"/>
      <c r="Y26" s="34"/>
    </row>
    <row r="27" spans="1:25" ht="12.75">
      <c r="A27" s="49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60"/>
      <c r="M27" s="60"/>
      <c r="N27" s="60"/>
      <c r="O27" s="60"/>
      <c r="P27" s="60"/>
      <c r="Q27" s="60"/>
      <c r="R27" s="109"/>
      <c r="S27" s="34"/>
      <c r="T27" s="34"/>
      <c r="U27" s="34"/>
      <c r="V27" s="34"/>
      <c r="W27" s="34"/>
      <c r="X27" s="34"/>
      <c r="Y27" s="34"/>
    </row>
    <row r="28" spans="1:25" ht="12.75">
      <c r="A28" s="49"/>
      <c r="B28" s="140" t="s">
        <v>165</v>
      </c>
      <c r="C28" s="140" t="s">
        <v>167</v>
      </c>
      <c r="D28" s="34"/>
      <c r="E28" s="34"/>
      <c r="F28" s="34"/>
      <c r="G28" s="34"/>
      <c r="H28" s="34"/>
      <c r="I28" s="34"/>
      <c r="J28" s="34"/>
      <c r="K28" s="34"/>
      <c r="L28" s="60"/>
      <c r="M28" s="60"/>
      <c r="N28" s="60"/>
      <c r="O28" s="60"/>
      <c r="P28" s="60"/>
      <c r="Q28" s="60"/>
      <c r="R28" s="109"/>
      <c r="S28" s="34"/>
      <c r="T28" s="34"/>
      <c r="U28" s="34"/>
      <c r="V28" s="34"/>
      <c r="W28" s="34"/>
      <c r="X28" s="34"/>
      <c r="Y28" s="34"/>
    </row>
    <row r="29" spans="1:25" ht="12.75">
      <c r="A29" s="49"/>
      <c r="B29" s="34"/>
      <c r="C29" s="140" t="s">
        <v>168</v>
      </c>
      <c r="D29" s="34"/>
      <c r="E29" s="34"/>
      <c r="F29" s="34"/>
      <c r="G29" s="34"/>
      <c r="H29" s="34"/>
      <c r="I29" s="34"/>
      <c r="J29" s="34"/>
      <c r="K29" s="34"/>
      <c r="L29" s="60"/>
      <c r="M29" s="60"/>
      <c r="N29" s="60"/>
      <c r="O29" s="60"/>
      <c r="P29" s="60"/>
      <c r="Q29" s="60"/>
      <c r="R29" s="109"/>
      <c r="S29" s="34"/>
      <c r="T29" s="34"/>
      <c r="U29" s="34"/>
      <c r="V29" s="34"/>
      <c r="W29" s="34"/>
      <c r="X29" s="34"/>
      <c r="Y29" s="34"/>
    </row>
    <row r="30" spans="1:25" ht="12.75">
      <c r="A30" s="49"/>
      <c r="B30" s="34"/>
      <c r="C30" s="140" t="s">
        <v>169</v>
      </c>
      <c r="D30" s="34"/>
      <c r="E30" s="34"/>
      <c r="F30" s="34"/>
      <c r="G30" s="34"/>
      <c r="H30" s="34"/>
      <c r="I30" s="34"/>
      <c r="J30" s="34"/>
      <c r="K30" s="34"/>
      <c r="L30" s="60"/>
      <c r="M30" s="60"/>
      <c r="N30" s="60"/>
      <c r="O30" s="60"/>
      <c r="P30" s="60"/>
      <c r="Q30" s="60"/>
      <c r="R30" s="109"/>
      <c r="S30" s="34"/>
      <c r="T30" s="34"/>
      <c r="U30" s="34"/>
      <c r="V30" s="34"/>
      <c r="W30" s="34"/>
      <c r="X30" s="34"/>
      <c r="Y30" s="34"/>
    </row>
    <row r="31" spans="1:25" ht="12.75">
      <c r="A31" s="49"/>
      <c r="B31" s="34"/>
      <c r="C31" s="140" t="s">
        <v>170</v>
      </c>
      <c r="D31" s="34"/>
      <c r="E31" s="34"/>
      <c r="F31" s="34"/>
      <c r="G31" s="34"/>
      <c r="H31" s="34"/>
      <c r="I31" s="34"/>
      <c r="J31" s="34"/>
      <c r="K31" s="34"/>
      <c r="L31" s="60"/>
      <c r="M31" s="60"/>
      <c r="N31" s="60"/>
      <c r="O31" s="60"/>
      <c r="P31" s="60"/>
      <c r="Q31" s="60"/>
      <c r="R31" s="109"/>
      <c r="S31" s="34"/>
      <c r="T31" s="34"/>
      <c r="U31" s="34"/>
      <c r="V31" s="34"/>
      <c r="W31" s="34"/>
      <c r="X31" s="34"/>
      <c r="Y31" s="34"/>
    </row>
    <row r="32" spans="1:25" ht="12.75">
      <c r="A32" s="49"/>
      <c r="B32" s="34"/>
      <c r="C32" s="140" t="s">
        <v>171</v>
      </c>
      <c r="D32" s="34"/>
      <c r="E32" s="34"/>
      <c r="F32" s="34"/>
      <c r="G32" s="34"/>
      <c r="H32" s="34"/>
      <c r="I32" s="34"/>
      <c r="J32" s="34"/>
      <c r="K32" s="34"/>
      <c r="L32" s="60"/>
      <c r="M32" s="60"/>
      <c r="N32" s="60"/>
      <c r="O32" s="60"/>
      <c r="P32" s="60"/>
      <c r="Q32" s="60"/>
      <c r="R32" s="109"/>
      <c r="S32" s="34"/>
      <c r="T32" s="34"/>
      <c r="U32" s="34"/>
      <c r="V32" s="34"/>
      <c r="W32" s="34"/>
      <c r="X32" s="34"/>
      <c r="Y32" s="34"/>
    </row>
    <row r="33" spans="1:25" ht="12.75">
      <c r="A33" s="49"/>
      <c r="B33" s="34"/>
      <c r="C33" s="140" t="s">
        <v>172</v>
      </c>
      <c r="D33" s="34"/>
      <c r="E33" s="34"/>
      <c r="F33" s="34"/>
      <c r="G33" s="34"/>
      <c r="H33" s="34"/>
      <c r="I33" s="34"/>
      <c r="J33" s="34"/>
      <c r="K33" s="34"/>
      <c r="L33" s="60"/>
      <c r="M33" s="60"/>
      <c r="N33" s="60"/>
      <c r="O33" s="60"/>
      <c r="P33" s="60"/>
      <c r="Q33" s="60"/>
      <c r="R33" s="109"/>
      <c r="S33" s="34"/>
      <c r="T33" s="34"/>
      <c r="U33" s="34"/>
      <c r="V33" s="34"/>
      <c r="W33" s="34"/>
      <c r="X33" s="34"/>
      <c r="Y33" s="34"/>
    </row>
    <row r="34" spans="1:25" ht="12.75">
      <c r="A34" s="49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60"/>
      <c r="M34" s="60"/>
      <c r="N34" s="60"/>
      <c r="O34" s="60"/>
      <c r="P34" s="60"/>
      <c r="Q34" s="60"/>
      <c r="R34" s="109"/>
      <c r="S34" s="34"/>
      <c r="T34" s="34"/>
      <c r="U34" s="34"/>
      <c r="V34" s="34"/>
      <c r="W34" s="34"/>
      <c r="X34" s="34"/>
      <c r="Y34" s="34"/>
    </row>
  </sheetData>
  <sortState ref="A7:S24">
    <sortCondition descending="1" ref="R7:R24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46"/>
  <sheetViews>
    <sheetView tabSelected="1" zoomScale="80" zoomScaleNormal="80" workbookViewId="0">
      <selection activeCell="K8" sqref="K8"/>
    </sheetView>
  </sheetViews>
  <sheetFormatPr defaultColWidth="12.5703125" defaultRowHeight="15.75" customHeight="1"/>
  <cols>
    <col min="1" max="1" width="3.5703125" customWidth="1"/>
    <col min="2" max="2" width="18.5703125" customWidth="1"/>
    <col min="3" max="3" width="17.5703125" customWidth="1"/>
    <col min="4" max="4" width="20.85546875" customWidth="1"/>
    <col min="5" max="5" width="5.42578125" customWidth="1"/>
    <col min="6" max="6" width="12.5703125" customWidth="1"/>
    <col min="7" max="7" width="12.42578125" customWidth="1"/>
    <col min="8" max="8" width="33.5703125" customWidth="1"/>
    <col min="9" max="9" width="7.140625" style="26" customWidth="1"/>
    <col min="10" max="10" width="37.140625" customWidth="1"/>
    <col min="11" max="11" width="15.28515625" customWidth="1"/>
    <col min="12" max="17" width="5.7109375" customWidth="1"/>
    <col min="18" max="18" width="12.5703125" customWidth="1"/>
    <col min="19" max="19" width="12.5703125" style="80" customWidth="1"/>
  </cols>
  <sheetData>
    <row r="1" spans="1:19" ht="12.75">
      <c r="A1" s="13" t="s">
        <v>0</v>
      </c>
      <c r="B1" s="14" t="s">
        <v>1</v>
      </c>
      <c r="C1" s="10"/>
      <c r="D1" s="10"/>
      <c r="E1" s="10"/>
      <c r="F1" s="10"/>
      <c r="G1" s="10"/>
      <c r="H1" s="10"/>
      <c r="I1" s="55"/>
      <c r="J1" s="27"/>
      <c r="K1" s="146"/>
      <c r="L1" s="21"/>
      <c r="M1" s="21"/>
      <c r="N1" s="21"/>
      <c r="O1" s="21"/>
      <c r="P1" s="21"/>
      <c r="Q1" s="21"/>
      <c r="R1" s="37"/>
      <c r="S1" s="82"/>
    </row>
    <row r="2" spans="1:19" ht="12.75">
      <c r="A2" s="10"/>
      <c r="B2" s="10" t="s">
        <v>2</v>
      </c>
      <c r="C2" s="15" t="s">
        <v>3</v>
      </c>
      <c r="D2" s="10" t="s">
        <v>0</v>
      </c>
      <c r="E2" s="10"/>
      <c r="F2" s="10"/>
      <c r="G2" s="10"/>
      <c r="H2" s="10"/>
      <c r="I2" s="55"/>
      <c r="J2" s="27"/>
      <c r="K2" s="146"/>
      <c r="L2" s="21"/>
      <c r="M2" s="21"/>
      <c r="N2" s="21"/>
      <c r="O2" s="21"/>
      <c r="P2" s="21"/>
      <c r="Q2" s="21"/>
      <c r="R2" s="37"/>
      <c r="S2" s="82"/>
    </row>
    <row r="3" spans="1:19" ht="12.75">
      <c r="A3" s="10"/>
      <c r="B3" s="10" t="s">
        <v>4</v>
      </c>
      <c r="C3" s="7" t="s">
        <v>5</v>
      </c>
      <c r="D3" s="10"/>
      <c r="E3" s="10"/>
      <c r="F3" s="10"/>
      <c r="G3" s="10"/>
      <c r="H3" s="10"/>
      <c r="I3" s="55"/>
      <c r="J3" s="27"/>
      <c r="K3" s="146"/>
      <c r="L3" s="21"/>
      <c r="M3" s="21"/>
      <c r="N3" s="21"/>
      <c r="O3" s="21"/>
      <c r="P3" s="21"/>
      <c r="Q3" s="21"/>
      <c r="R3" s="37"/>
      <c r="S3" s="82"/>
    </row>
    <row r="4" spans="1:19" ht="12.75">
      <c r="A4" s="10"/>
      <c r="B4" s="10" t="s">
        <v>6</v>
      </c>
      <c r="C4" s="16">
        <v>11</v>
      </c>
      <c r="D4" s="10"/>
      <c r="E4" s="10"/>
      <c r="F4" s="10"/>
      <c r="G4" s="10"/>
      <c r="H4" s="10"/>
      <c r="I4" s="55"/>
      <c r="J4" s="27"/>
      <c r="K4" s="146"/>
      <c r="L4" s="21"/>
      <c r="M4" s="21"/>
      <c r="N4" s="21"/>
      <c r="O4" s="21"/>
      <c r="P4" s="21"/>
      <c r="Q4" s="21"/>
      <c r="R4" s="37"/>
      <c r="S4" s="82"/>
    </row>
    <row r="5" spans="1:19" ht="12.75">
      <c r="A5" s="19"/>
      <c r="B5" s="19" t="s">
        <v>7</v>
      </c>
      <c r="C5" s="19">
        <v>75</v>
      </c>
      <c r="D5" s="19"/>
      <c r="E5" s="19"/>
      <c r="F5" s="36"/>
      <c r="G5" s="19"/>
      <c r="H5" s="19"/>
      <c r="I5" s="74"/>
      <c r="J5" s="22"/>
      <c r="K5" s="146"/>
      <c r="L5" s="21"/>
      <c r="M5" s="21"/>
      <c r="N5" s="21"/>
      <c r="O5" s="21"/>
      <c r="P5" s="21"/>
      <c r="Q5" s="21"/>
      <c r="R5" s="37"/>
      <c r="S5" s="82"/>
    </row>
    <row r="6" spans="1:19" s="33" customFormat="1" ht="33" customHeight="1">
      <c r="A6" s="32" t="s">
        <v>10</v>
      </c>
      <c r="B6" s="32" t="s">
        <v>11</v>
      </c>
      <c r="C6" s="32" t="s">
        <v>12</v>
      </c>
      <c r="D6" s="32" t="s">
        <v>13</v>
      </c>
      <c r="E6" s="32" t="s">
        <v>14</v>
      </c>
      <c r="F6" s="40" t="s">
        <v>15</v>
      </c>
      <c r="G6" s="40" t="s">
        <v>16</v>
      </c>
      <c r="H6" s="40" t="s">
        <v>17</v>
      </c>
      <c r="I6" s="32" t="s">
        <v>6</v>
      </c>
      <c r="J6" s="32" t="s">
        <v>18</v>
      </c>
      <c r="K6" s="40" t="s">
        <v>19</v>
      </c>
      <c r="L6" s="32">
        <v>1</v>
      </c>
      <c r="M6" s="32">
        <v>2</v>
      </c>
      <c r="N6" s="32">
        <v>3</v>
      </c>
      <c r="O6" s="32">
        <v>4</v>
      </c>
      <c r="P6" s="32">
        <v>5</v>
      </c>
      <c r="Q6" s="32">
        <v>6</v>
      </c>
      <c r="R6" s="40" t="s">
        <v>20</v>
      </c>
      <c r="S6" s="143" t="s">
        <v>21</v>
      </c>
    </row>
    <row r="7" spans="1:19">
      <c r="A7" s="41">
        <v>1</v>
      </c>
      <c r="B7" s="41" t="s">
        <v>131</v>
      </c>
      <c r="C7" s="41" t="s">
        <v>132</v>
      </c>
      <c r="D7" s="41" t="s">
        <v>133</v>
      </c>
      <c r="E7" s="41" t="s">
        <v>8</v>
      </c>
      <c r="F7" s="50">
        <v>38531</v>
      </c>
      <c r="G7" s="88" t="s">
        <v>16</v>
      </c>
      <c r="H7" s="41" t="s">
        <v>134</v>
      </c>
      <c r="I7" s="99">
        <v>11</v>
      </c>
      <c r="J7" s="41" t="s">
        <v>149</v>
      </c>
      <c r="K7" s="99" t="s">
        <v>150</v>
      </c>
      <c r="L7" s="147">
        <v>3</v>
      </c>
      <c r="M7" s="147">
        <v>14</v>
      </c>
      <c r="N7" s="147">
        <v>6</v>
      </c>
      <c r="O7" s="147">
        <v>15</v>
      </c>
      <c r="P7" s="147">
        <v>12</v>
      </c>
      <c r="Q7" s="147">
        <v>10</v>
      </c>
      <c r="R7" s="148">
        <f t="shared" ref="R7:R20" si="0">SUM(L7+M7+N7+O7+P7+Q7)</f>
        <v>60</v>
      </c>
      <c r="S7" s="144">
        <f>R7*100/75</f>
        <v>80</v>
      </c>
    </row>
    <row r="8" spans="1:19" ht="31.5">
      <c r="A8" s="41">
        <v>2</v>
      </c>
      <c r="B8" s="44" t="s">
        <v>137</v>
      </c>
      <c r="C8" s="41" t="s">
        <v>138</v>
      </c>
      <c r="D8" s="41" t="s">
        <v>139</v>
      </c>
      <c r="E8" s="41" t="s">
        <v>28</v>
      </c>
      <c r="F8" s="43">
        <v>38873</v>
      </c>
      <c r="G8" s="88" t="s">
        <v>16</v>
      </c>
      <c r="H8" s="44" t="s">
        <v>29</v>
      </c>
      <c r="I8" s="99">
        <v>11</v>
      </c>
      <c r="J8" s="44" t="s">
        <v>30</v>
      </c>
      <c r="K8" s="99" t="s">
        <v>151</v>
      </c>
      <c r="L8" s="147">
        <v>3</v>
      </c>
      <c r="M8" s="147">
        <v>13</v>
      </c>
      <c r="N8" s="147">
        <v>4</v>
      </c>
      <c r="O8" s="147">
        <v>6.5</v>
      </c>
      <c r="P8" s="147">
        <v>12</v>
      </c>
      <c r="Q8" s="147">
        <v>2</v>
      </c>
      <c r="R8" s="148">
        <f t="shared" si="0"/>
        <v>40.5</v>
      </c>
      <c r="S8" s="144">
        <f t="shared" ref="S8:S20" si="1">R8*100/75</f>
        <v>54</v>
      </c>
    </row>
    <row r="9" spans="1:19" ht="31.5">
      <c r="A9" s="41">
        <v>3</v>
      </c>
      <c r="B9" s="72" t="s">
        <v>129</v>
      </c>
      <c r="C9" s="72" t="s">
        <v>130</v>
      </c>
      <c r="D9" s="72" t="s">
        <v>100</v>
      </c>
      <c r="E9" s="72" t="s">
        <v>28</v>
      </c>
      <c r="F9" s="50">
        <v>38572</v>
      </c>
      <c r="G9" s="88" t="s">
        <v>16</v>
      </c>
      <c r="H9" s="72" t="s">
        <v>34</v>
      </c>
      <c r="I9" s="99">
        <v>11</v>
      </c>
      <c r="J9" s="41" t="s">
        <v>55</v>
      </c>
      <c r="K9" s="99"/>
      <c r="L9" s="147">
        <v>2</v>
      </c>
      <c r="M9" s="147">
        <v>15.5</v>
      </c>
      <c r="N9" s="147">
        <v>1</v>
      </c>
      <c r="O9" s="147">
        <v>9.5</v>
      </c>
      <c r="P9" s="147">
        <v>5</v>
      </c>
      <c r="Q9" s="147">
        <v>1</v>
      </c>
      <c r="R9" s="148">
        <f t="shared" si="0"/>
        <v>34</v>
      </c>
      <c r="S9" s="144">
        <f t="shared" si="1"/>
        <v>45.333333333333336</v>
      </c>
    </row>
    <row r="10" spans="1:19">
      <c r="A10" s="41">
        <v>4</v>
      </c>
      <c r="B10" s="99" t="s">
        <v>176</v>
      </c>
      <c r="C10" s="99" t="s">
        <v>26</v>
      </c>
      <c r="D10" s="99" t="s">
        <v>118</v>
      </c>
      <c r="E10" s="99"/>
      <c r="F10" s="145">
        <v>38732</v>
      </c>
      <c r="G10" s="99"/>
      <c r="H10" s="99" t="s">
        <v>158</v>
      </c>
      <c r="I10" s="99"/>
      <c r="J10" s="99" t="s">
        <v>153</v>
      </c>
      <c r="K10" s="99"/>
      <c r="L10" s="147">
        <v>3</v>
      </c>
      <c r="M10" s="147">
        <v>4.5</v>
      </c>
      <c r="N10" s="147">
        <v>0</v>
      </c>
      <c r="O10" s="147">
        <v>12</v>
      </c>
      <c r="P10" s="147">
        <v>11</v>
      </c>
      <c r="Q10" s="147">
        <v>1</v>
      </c>
      <c r="R10" s="148">
        <f t="shared" si="0"/>
        <v>31.5</v>
      </c>
      <c r="S10" s="144">
        <f t="shared" si="1"/>
        <v>42</v>
      </c>
    </row>
    <row r="11" spans="1:19" ht="63">
      <c r="A11" s="41">
        <v>5</v>
      </c>
      <c r="B11" s="44" t="s">
        <v>145</v>
      </c>
      <c r="C11" s="44" t="s">
        <v>60</v>
      </c>
      <c r="D11" s="44" t="s">
        <v>92</v>
      </c>
      <c r="E11" s="51" t="s">
        <v>28</v>
      </c>
      <c r="F11" s="67">
        <v>38534</v>
      </c>
      <c r="G11" s="88" t="s">
        <v>16</v>
      </c>
      <c r="H11" s="51" t="s">
        <v>51</v>
      </c>
      <c r="I11" s="99">
        <v>11</v>
      </c>
      <c r="J11" s="44" t="s">
        <v>119</v>
      </c>
      <c r="K11" s="99"/>
      <c r="L11" s="147">
        <v>3</v>
      </c>
      <c r="M11" s="147">
        <v>6</v>
      </c>
      <c r="N11" s="147">
        <v>0</v>
      </c>
      <c r="O11" s="147">
        <v>4.5</v>
      </c>
      <c r="P11" s="147">
        <v>15</v>
      </c>
      <c r="Q11" s="147">
        <v>2</v>
      </c>
      <c r="R11" s="148">
        <f t="shared" si="0"/>
        <v>30.5</v>
      </c>
      <c r="S11" s="144">
        <f t="shared" si="1"/>
        <v>40.666666666666664</v>
      </c>
    </row>
    <row r="12" spans="1:19" ht="31.5">
      <c r="A12" s="41">
        <v>6</v>
      </c>
      <c r="B12" s="41" t="s">
        <v>120</v>
      </c>
      <c r="C12" s="41" t="s">
        <v>121</v>
      </c>
      <c r="D12" s="41" t="s">
        <v>122</v>
      </c>
      <c r="E12" s="41" t="s">
        <v>28</v>
      </c>
      <c r="F12" s="50">
        <v>38723</v>
      </c>
      <c r="G12" s="88" t="s">
        <v>16</v>
      </c>
      <c r="H12" s="41" t="s">
        <v>34</v>
      </c>
      <c r="I12" s="99">
        <v>11</v>
      </c>
      <c r="J12" s="41" t="s">
        <v>55</v>
      </c>
      <c r="K12" s="99"/>
      <c r="L12" s="147">
        <v>2</v>
      </c>
      <c r="M12" s="147">
        <v>5.5</v>
      </c>
      <c r="N12" s="147">
        <v>0</v>
      </c>
      <c r="O12" s="147">
        <v>7</v>
      </c>
      <c r="P12" s="147">
        <v>13</v>
      </c>
      <c r="Q12" s="147">
        <v>1</v>
      </c>
      <c r="R12" s="148">
        <f t="shared" si="0"/>
        <v>28.5</v>
      </c>
      <c r="S12" s="144">
        <f t="shared" si="1"/>
        <v>38</v>
      </c>
    </row>
    <row r="13" spans="1:19">
      <c r="A13" s="41">
        <v>7</v>
      </c>
      <c r="B13" s="99" t="s">
        <v>174</v>
      </c>
      <c r="C13" s="99" t="s">
        <v>175</v>
      </c>
      <c r="D13" s="99" t="s">
        <v>71</v>
      </c>
      <c r="E13" s="99"/>
      <c r="F13" s="145">
        <v>38400</v>
      </c>
      <c r="G13" s="99"/>
      <c r="H13" s="99" t="s">
        <v>158</v>
      </c>
      <c r="I13" s="99">
        <v>11</v>
      </c>
      <c r="J13" s="99" t="s">
        <v>153</v>
      </c>
      <c r="K13" s="99"/>
      <c r="L13" s="147">
        <v>2</v>
      </c>
      <c r="M13" s="147">
        <v>6.5</v>
      </c>
      <c r="N13" s="147">
        <v>0</v>
      </c>
      <c r="O13" s="147">
        <v>7</v>
      </c>
      <c r="P13" s="147">
        <v>10</v>
      </c>
      <c r="Q13" s="147">
        <v>3</v>
      </c>
      <c r="R13" s="148">
        <f t="shared" si="0"/>
        <v>28.5</v>
      </c>
      <c r="S13" s="144">
        <f t="shared" si="1"/>
        <v>38</v>
      </c>
    </row>
    <row r="14" spans="1:19" ht="31.5">
      <c r="A14" s="41">
        <v>8</v>
      </c>
      <c r="B14" s="44" t="s">
        <v>142</v>
      </c>
      <c r="C14" s="41" t="s">
        <v>143</v>
      </c>
      <c r="D14" s="41" t="s">
        <v>144</v>
      </c>
      <c r="E14" s="41" t="s">
        <v>8</v>
      </c>
      <c r="F14" s="43">
        <v>38650</v>
      </c>
      <c r="G14" s="88" t="s">
        <v>16</v>
      </c>
      <c r="H14" s="44" t="s">
        <v>29</v>
      </c>
      <c r="I14" s="99">
        <v>11</v>
      </c>
      <c r="J14" s="44" t="s">
        <v>30</v>
      </c>
      <c r="K14" s="99"/>
      <c r="L14" s="147">
        <v>3</v>
      </c>
      <c r="M14" s="147">
        <v>7.5</v>
      </c>
      <c r="N14" s="147">
        <v>0</v>
      </c>
      <c r="O14" s="147">
        <v>5.5</v>
      </c>
      <c r="P14" s="147">
        <v>12</v>
      </c>
      <c r="Q14" s="147">
        <v>0</v>
      </c>
      <c r="R14" s="148">
        <f t="shared" si="0"/>
        <v>28</v>
      </c>
      <c r="S14" s="144">
        <f t="shared" si="1"/>
        <v>37.333333333333336</v>
      </c>
    </row>
    <row r="15" spans="1:19" ht="31.5">
      <c r="A15" s="41">
        <v>9</v>
      </c>
      <c r="B15" s="44" t="s">
        <v>91</v>
      </c>
      <c r="C15" s="41" t="s">
        <v>121</v>
      </c>
      <c r="D15" s="41" t="s">
        <v>135</v>
      </c>
      <c r="E15" s="41" t="s">
        <v>28</v>
      </c>
      <c r="F15" s="43">
        <v>38599</v>
      </c>
      <c r="G15" s="88" t="s">
        <v>16</v>
      </c>
      <c r="H15" s="44" t="s">
        <v>29</v>
      </c>
      <c r="I15" s="99">
        <v>11</v>
      </c>
      <c r="J15" s="44" t="s">
        <v>30</v>
      </c>
      <c r="K15" s="99"/>
      <c r="L15" s="147">
        <v>2</v>
      </c>
      <c r="M15" s="147">
        <v>5.5</v>
      </c>
      <c r="N15" s="147">
        <v>0</v>
      </c>
      <c r="O15" s="147">
        <v>5.5</v>
      </c>
      <c r="P15" s="147">
        <v>12</v>
      </c>
      <c r="Q15" s="147">
        <v>1</v>
      </c>
      <c r="R15" s="148">
        <f t="shared" si="0"/>
        <v>26</v>
      </c>
      <c r="S15" s="144">
        <f t="shared" si="1"/>
        <v>34.666666666666664</v>
      </c>
    </row>
    <row r="16" spans="1:19" ht="31.5">
      <c r="A16" s="41">
        <v>10</v>
      </c>
      <c r="B16" s="41" t="s">
        <v>123</v>
      </c>
      <c r="C16" s="41" t="s">
        <v>124</v>
      </c>
      <c r="D16" s="41" t="s">
        <v>125</v>
      </c>
      <c r="E16" s="41" t="s">
        <v>8</v>
      </c>
      <c r="F16" s="50">
        <v>38542</v>
      </c>
      <c r="G16" s="88" t="s">
        <v>16</v>
      </c>
      <c r="H16" s="41" t="s">
        <v>34</v>
      </c>
      <c r="I16" s="99">
        <v>11</v>
      </c>
      <c r="J16" s="41" t="s">
        <v>55</v>
      </c>
      <c r="K16" s="99"/>
      <c r="L16" s="147">
        <v>1</v>
      </c>
      <c r="M16" s="147">
        <v>7.5</v>
      </c>
      <c r="N16" s="147">
        <v>0</v>
      </c>
      <c r="O16" s="147">
        <v>5.5</v>
      </c>
      <c r="P16" s="147">
        <v>9</v>
      </c>
      <c r="Q16" s="147">
        <v>0</v>
      </c>
      <c r="R16" s="148">
        <f t="shared" si="0"/>
        <v>23</v>
      </c>
      <c r="S16" s="144">
        <f t="shared" si="1"/>
        <v>30.666666666666668</v>
      </c>
    </row>
    <row r="17" spans="1:25" ht="31.5">
      <c r="A17" s="41">
        <v>11</v>
      </c>
      <c r="B17" s="44" t="s">
        <v>136</v>
      </c>
      <c r="C17" s="41" t="s">
        <v>26</v>
      </c>
      <c r="D17" s="41" t="s">
        <v>118</v>
      </c>
      <c r="E17" s="41" t="s">
        <v>28</v>
      </c>
      <c r="F17" s="43">
        <v>38685</v>
      </c>
      <c r="G17" s="88" t="s">
        <v>16</v>
      </c>
      <c r="H17" s="44" t="s">
        <v>29</v>
      </c>
      <c r="I17" s="99">
        <v>11</v>
      </c>
      <c r="J17" s="44" t="s">
        <v>30</v>
      </c>
      <c r="K17" s="99"/>
      <c r="L17" s="147">
        <v>3</v>
      </c>
      <c r="M17" s="147">
        <v>6</v>
      </c>
      <c r="N17" s="147">
        <v>0</v>
      </c>
      <c r="O17" s="147">
        <v>5.5</v>
      </c>
      <c r="P17" s="147">
        <v>6</v>
      </c>
      <c r="Q17" s="147">
        <v>1</v>
      </c>
      <c r="R17" s="148">
        <f t="shared" si="0"/>
        <v>21.5</v>
      </c>
      <c r="S17" s="144">
        <f t="shared" si="1"/>
        <v>28.666666666666668</v>
      </c>
    </row>
    <row r="18" spans="1:25" ht="31.5">
      <c r="A18" s="41">
        <v>12</v>
      </c>
      <c r="B18" s="44" t="s">
        <v>140</v>
      </c>
      <c r="C18" s="41" t="s">
        <v>141</v>
      </c>
      <c r="D18" s="41" t="s">
        <v>79</v>
      </c>
      <c r="E18" s="41" t="s">
        <v>28</v>
      </c>
      <c r="F18" s="43">
        <v>38821</v>
      </c>
      <c r="G18" s="88" t="s">
        <v>16</v>
      </c>
      <c r="H18" s="44" t="s">
        <v>29</v>
      </c>
      <c r="I18" s="99">
        <v>11</v>
      </c>
      <c r="J18" s="44" t="s">
        <v>30</v>
      </c>
      <c r="K18" s="99"/>
      <c r="L18" s="147">
        <v>3</v>
      </c>
      <c r="M18" s="147">
        <v>6</v>
      </c>
      <c r="N18" s="147">
        <v>0</v>
      </c>
      <c r="O18" s="147">
        <v>5.5</v>
      </c>
      <c r="P18" s="147">
        <v>6</v>
      </c>
      <c r="Q18" s="147">
        <v>0</v>
      </c>
      <c r="R18" s="148">
        <f t="shared" si="0"/>
        <v>20.5</v>
      </c>
      <c r="S18" s="144">
        <f t="shared" si="1"/>
        <v>27.333333333333332</v>
      </c>
    </row>
    <row r="19" spans="1:25" ht="31.5">
      <c r="A19" s="41">
        <v>13</v>
      </c>
      <c r="B19" s="41" t="s">
        <v>126</v>
      </c>
      <c r="C19" s="41" t="s">
        <v>127</v>
      </c>
      <c r="D19" s="41" t="s">
        <v>128</v>
      </c>
      <c r="E19" s="41" t="s">
        <v>28</v>
      </c>
      <c r="F19" s="50">
        <v>38895</v>
      </c>
      <c r="G19" s="88" t="s">
        <v>16</v>
      </c>
      <c r="H19" s="41" t="s">
        <v>34</v>
      </c>
      <c r="I19" s="99">
        <v>11</v>
      </c>
      <c r="J19" s="41" t="s">
        <v>55</v>
      </c>
      <c r="K19" s="99"/>
      <c r="L19" s="147">
        <v>2</v>
      </c>
      <c r="M19" s="147">
        <v>4</v>
      </c>
      <c r="N19" s="147">
        <v>0</v>
      </c>
      <c r="O19" s="147">
        <v>4.5</v>
      </c>
      <c r="P19" s="147">
        <v>8</v>
      </c>
      <c r="Q19" s="147">
        <v>0</v>
      </c>
      <c r="R19" s="148">
        <f t="shared" si="0"/>
        <v>18.5</v>
      </c>
      <c r="S19" s="144">
        <f t="shared" si="1"/>
        <v>24.666666666666668</v>
      </c>
    </row>
    <row r="20" spans="1:25" ht="63">
      <c r="A20" s="41">
        <v>14</v>
      </c>
      <c r="B20" s="44" t="s">
        <v>146</v>
      </c>
      <c r="C20" s="44" t="s">
        <v>147</v>
      </c>
      <c r="D20" s="44" t="s">
        <v>148</v>
      </c>
      <c r="E20" s="51" t="s">
        <v>8</v>
      </c>
      <c r="F20" s="67">
        <v>38670</v>
      </c>
      <c r="G20" s="88" t="s">
        <v>16</v>
      </c>
      <c r="H20" s="51" t="s">
        <v>51</v>
      </c>
      <c r="I20" s="99">
        <v>11</v>
      </c>
      <c r="J20" s="44" t="s">
        <v>119</v>
      </c>
      <c r="K20" s="99"/>
      <c r="L20" s="147">
        <v>3</v>
      </c>
      <c r="M20" s="147">
        <v>5</v>
      </c>
      <c r="N20" s="147">
        <v>0</v>
      </c>
      <c r="O20" s="147">
        <v>2.5</v>
      </c>
      <c r="P20" s="147">
        <v>8</v>
      </c>
      <c r="Q20" s="147">
        <v>0</v>
      </c>
      <c r="R20" s="148">
        <f t="shared" si="0"/>
        <v>18.5</v>
      </c>
      <c r="S20" s="144">
        <f t="shared" si="1"/>
        <v>24.666666666666668</v>
      </c>
    </row>
    <row r="21" spans="1:25" ht="12.75">
      <c r="A21" s="49"/>
      <c r="B21" s="140"/>
      <c r="C21" s="140"/>
      <c r="D21" s="140"/>
      <c r="E21" s="34"/>
      <c r="F21" s="142"/>
      <c r="G21" s="34"/>
      <c r="H21" s="140"/>
      <c r="I21" s="60"/>
      <c r="J21" s="140"/>
      <c r="K21" s="34"/>
      <c r="L21" s="127"/>
      <c r="M21" s="127"/>
      <c r="N21" s="127"/>
      <c r="O21" s="127"/>
      <c r="P21" s="127"/>
      <c r="Q21" s="127"/>
      <c r="R21" s="149"/>
      <c r="S21" s="83"/>
    </row>
    <row r="22" spans="1:25" ht="12.75">
      <c r="A22" s="49"/>
      <c r="B22" s="140" t="s">
        <v>164</v>
      </c>
      <c r="C22" s="140" t="s">
        <v>166</v>
      </c>
      <c r="D22" s="34"/>
      <c r="E22" s="34"/>
      <c r="F22" s="34"/>
      <c r="G22" s="34"/>
      <c r="H22" s="34"/>
      <c r="I22" s="34"/>
      <c r="J22" s="34"/>
      <c r="K22" s="34"/>
      <c r="L22" s="141"/>
      <c r="M22" s="141"/>
      <c r="N22" s="141"/>
      <c r="O22" s="141"/>
      <c r="P22" s="141"/>
      <c r="Q22" s="141"/>
      <c r="R22" s="150"/>
      <c r="S22" s="83"/>
      <c r="T22" s="34"/>
      <c r="U22" s="34"/>
      <c r="V22" s="34"/>
      <c r="W22" s="34"/>
      <c r="X22" s="34"/>
      <c r="Y22" s="34"/>
    </row>
    <row r="23" spans="1:25" ht="12.75">
      <c r="A23" s="49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60"/>
      <c r="M23" s="60"/>
      <c r="N23" s="60"/>
      <c r="O23" s="60"/>
      <c r="P23" s="60"/>
      <c r="Q23" s="60"/>
      <c r="R23" s="109"/>
      <c r="S23" s="83"/>
      <c r="T23" s="34"/>
      <c r="U23" s="34"/>
      <c r="V23" s="34"/>
      <c r="W23" s="34"/>
      <c r="X23" s="34"/>
      <c r="Y23" s="34"/>
    </row>
    <row r="24" spans="1:25" ht="12.75">
      <c r="A24" s="49"/>
      <c r="B24" s="140" t="s">
        <v>165</v>
      </c>
      <c r="C24" s="140" t="s">
        <v>167</v>
      </c>
      <c r="D24" s="34"/>
      <c r="E24" s="34"/>
      <c r="F24" s="34"/>
      <c r="G24" s="34"/>
      <c r="H24" s="34"/>
      <c r="I24" s="34"/>
      <c r="J24" s="34"/>
      <c r="K24" s="34"/>
      <c r="L24" s="60"/>
      <c r="M24" s="60"/>
      <c r="N24" s="60"/>
      <c r="O24" s="60"/>
      <c r="P24" s="60"/>
      <c r="Q24" s="60"/>
      <c r="R24" s="109"/>
      <c r="S24" s="83"/>
      <c r="T24" s="34"/>
      <c r="U24" s="34"/>
      <c r="V24" s="34"/>
      <c r="W24" s="34"/>
      <c r="X24" s="34"/>
      <c r="Y24" s="34"/>
    </row>
    <row r="25" spans="1:25" ht="12.75">
      <c r="A25" s="49"/>
      <c r="B25" s="34"/>
      <c r="C25" s="140" t="s">
        <v>168</v>
      </c>
      <c r="D25" s="34"/>
      <c r="E25" s="34"/>
      <c r="F25" s="34"/>
      <c r="G25" s="34"/>
      <c r="H25" s="34"/>
      <c r="I25" s="34"/>
      <c r="J25" s="34"/>
      <c r="K25" s="34"/>
      <c r="L25" s="60"/>
      <c r="M25" s="60"/>
      <c r="N25" s="60"/>
      <c r="O25" s="60"/>
      <c r="P25" s="60"/>
      <c r="Q25" s="60"/>
      <c r="R25" s="109"/>
      <c r="S25" s="83"/>
      <c r="T25" s="34"/>
      <c r="U25" s="34"/>
      <c r="V25" s="34"/>
      <c r="W25" s="34"/>
      <c r="X25" s="34"/>
      <c r="Y25" s="34"/>
    </row>
    <row r="26" spans="1:25" ht="12.75">
      <c r="A26" s="49"/>
      <c r="B26" s="34"/>
      <c r="C26" s="140" t="s">
        <v>169</v>
      </c>
      <c r="D26" s="34"/>
      <c r="E26" s="34"/>
      <c r="F26" s="34"/>
      <c r="G26" s="34"/>
      <c r="H26" s="34"/>
      <c r="I26" s="34"/>
      <c r="J26" s="34"/>
      <c r="K26" s="34"/>
      <c r="L26" s="60"/>
      <c r="M26" s="60"/>
      <c r="N26" s="60"/>
      <c r="O26" s="60"/>
      <c r="P26" s="60"/>
      <c r="Q26" s="60"/>
      <c r="R26" s="109"/>
      <c r="S26" s="83"/>
      <c r="T26" s="34"/>
      <c r="U26" s="34"/>
      <c r="V26" s="34"/>
      <c r="W26" s="34"/>
      <c r="X26" s="34"/>
      <c r="Y26" s="34"/>
    </row>
    <row r="27" spans="1:25" ht="12.75">
      <c r="A27" s="49"/>
      <c r="B27" s="34"/>
      <c r="C27" s="140" t="s">
        <v>170</v>
      </c>
      <c r="D27" s="34"/>
      <c r="E27" s="34"/>
      <c r="F27" s="34"/>
      <c r="G27" s="34"/>
      <c r="H27" s="34"/>
      <c r="I27" s="34"/>
      <c r="J27" s="34"/>
      <c r="K27" s="34"/>
      <c r="L27" s="60"/>
      <c r="M27" s="60"/>
      <c r="N27" s="60"/>
      <c r="O27" s="60"/>
      <c r="P27" s="60"/>
      <c r="Q27" s="60"/>
      <c r="R27" s="109"/>
      <c r="S27" s="83"/>
      <c r="T27" s="34"/>
      <c r="U27" s="34"/>
      <c r="V27" s="34"/>
      <c r="W27" s="34"/>
      <c r="X27" s="34"/>
      <c r="Y27" s="34"/>
    </row>
    <row r="28" spans="1:25" ht="12.75">
      <c r="A28" s="49"/>
      <c r="B28" s="34"/>
      <c r="C28" s="140" t="s">
        <v>171</v>
      </c>
      <c r="D28" s="34"/>
      <c r="E28" s="34"/>
      <c r="F28" s="34"/>
      <c r="G28" s="34"/>
      <c r="H28" s="34"/>
      <c r="I28" s="34"/>
      <c r="J28" s="34"/>
      <c r="K28" s="34"/>
      <c r="L28" s="60"/>
      <c r="M28" s="60"/>
      <c r="N28" s="60"/>
      <c r="O28" s="60"/>
      <c r="P28" s="60"/>
      <c r="Q28" s="60"/>
      <c r="R28" s="109"/>
      <c r="S28" s="83"/>
      <c r="T28" s="34"/>
      <c r="U28" s="34"/>
      <c r="V28" s="34"/>
      <c r="W28" s="34"/>
      <c r="X28" s="34"/>
      <c r="Y28" s="34"/>
    </row>
    <row r="29" spans="1:25" ht="12.75">
      <c r="A29" s="49"/>
      <c r="B29" s="34"/>
      <c r="C29" s="140" t="s">
        <v>172</v>
      </c>
      <c r="D29" s="34"/>
      <c r="E29" s="34"/>
      <c r="F29" s="34"/>
      <c r="G29" s="34"/>
      <c r="H29" s="34"/>
      <c r="I29" s="34"/>
      <c r="J29" s="34"/>
      <c r="K29" s="34"/>
      <c r="L29" s="60"/>
      <c r="M29" s="60"/>
      <c r="N29" s="60"/>
      <c r="O29" s="60"/>
      <c r="P29" s="60"/>
      <c r="Q29" s="60"/>
      <c r="R29" s="109"/>
      <c r="S29" s="83"/>
      <c r="T29" s="34"/>
      <c r="U29" s="34"/>
      <c r="V29" s="34"/>
      <c r="W29" s="34"/>
      <c r="X29" s="34"/>
      <c r="Y29" s="34"/>
    </row>
    <row r="30" spans="1:25" ht="12.75">
      <c r="A30" s="49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60"/>
      <c r="M30" s="60"/>
      <c r="N30" s="60"/>
      <c r="O30" s="60"/>
      <c r="P30" s="60"/>
      <c r="Q30" s="60"/>
      <c r="R30" s="109"/>
      <c r="S30" s="83"/>
      <c r="T30" s="34"/>
      <c r="U30" s="34"/>
      <c r="V30" s="34"/>
      <c r="W30" s="34"/>
      <c r="X30" s="34"/>
      <c r="Y30" s="34"/>
    </row>
    <row r="31" spans="1:25" ht="12.75">
      <c r="A31" s="12"/>
    </row>
    <row r="32" spans="1:25" ht="12.75">
      <c r="A32" s="12"/>
    </row>
    <row r="33" spans="1:1" ht="12.75">
      <c r="A33" s="12"/>
    </row>
    <row r="34" spans="1:1" ht="12.75">
      <c r="A34" s="12"/>
    </row>
    <row r="35" spans="1:1" ht="12.75">
      <c r="A35" s="12"/>
    </row>
    <row r="36" spans="1:1" ht="12.75">
      <c r="A36" s="12"/>
    </row>
    <row r="37" spans="1:1" ht="12.75">
      <c r="A37" s="12"/>
    </row>
    <row r="38" spans="1:1" ht="12.75">
      <c r="A38" s="12"/>
    </row>
    <row r="39" spans="1:1" ht="12.75">
      <c r="A39" s="12"/>
    </row>
    <row r="40" spans="1:1" ht="12.75">
      <c r="A40" s="12"/>
    </row>
    <row r="41" spans="1:1" ht="12.75">
      <c r="A41" s="12"/>
    </row>
    <row r="42" spans="1:1" ht="12.75">
      <c r="A42" s="12"/>
    </row>
    <row r="43" spans="1:1" ht="12.75">
      <c r="A43" s="12"/>
    </row>
    <row r="44" spans="1:1" ht="12.75">
      <c r="A44" s="12"/>
    </row>
    <row r="45" spans="1:1" ht="12.75">
      <c r="A45" s="12"/>
    </row>
    <row r="46" spans="1:1" ht="12.75">
      <c r="A46" s="12"/>
    </row>
  </sheetData>
  <sortState ref="A7:S21">
    <sortCondition descending="1" ref="R7:R21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2022-12-20T15:28:45Z</dcterms:modified>
</cp:coreProperties>
</file>