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570" windowHeight="11760" tabRatio="599" activeTab="1"/>
  </bookViews>
  <sheets>
    <sheet name="                               " sheetId="32" r:id="rId1"/>
    <sheet name="8 кл" sheetId="34" r:id="rId2"/>
    <sheet name="9 кл" sheetId="35" r:id="rId3"/>
    <sheet name="10 кл" sheetId="36" r:id="rId4"/>
    <sheet name="11 кл" sheetId="37" r:id="rId5"/>
  </sheets>
  <definedNames>
    <definedName name="_xlnm._FilterDatabase" localSheetId="1" hidden="1">'8 кл'!$A$10:$M$29</definedName>
  </definedNames>
  <calcPr calcId="144525"/>
</workbook>
</file>

<file path=xl/calcChain.xml><?xml version="1.0" encoding="utf-8"?>
<calcChain xmlns="http://schemas.openxmlformats.org/spreadsheetml/2006/main">
  <c r="M9" i="36" l="1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8" i="36"/>
  <c r="L22" i="36"/>
  <c r="L20" i="36"/>
  <c r="L14" i="36"/>
  <c r="L17" i="36"/>
  <c r="L23" i="36"/>
  <c r="L11" i="36"/>
  <c r="L10" i="36"/>
  <c r="L24" i="36"/>
  <c r="L18" i="36"/>
  <c r="L19" i="36"/>
  <c r="L13" i="36"/>
  <c r="L21" i="36"/>
  <c r="L12" i="36"/>
  <c r="L15" i="36"/>
  <c r="L16" i="36"/>
  <c r="L9" i="36"/>
  <c r="L8" i="36"/>
  <c r="M9" i="37"/>
  <c r="M10" i="37"/>
  <c r="M11" i="37"/>
  <c r="M12" i="37"/>
  <c r="M13" i="37"/>
  <c r="M14" i="37"/>
  <c r="M15" i="37"/>
  <c r="M16" i="37"/>
  <c r="M17" i="37"/>
  <c r="M18" i="37"/>
  <c r="M19" i="37"/>
  <c r="M20" i="37"/>
  <c r="M21" i="37"/>
  <c r="M22" i="37"/>
  <c r="M23" i="37"/>
  <c r="M24" i="37"/>
  <c r="M25" i="37"/>
  <c r="M26" i="37"/>
  <c r="M27" i="37"/>
  <c r="M28" i="37"/>
  <c r="M8" i="37"/>
  <c r="L14" i="37"/>
  <c r="L12" i="37"/>
  <c r="L22" i="37"/>
  <c r="L26" i="37"/>
  <c r="L27" i="37"/>
  <c r="L19" i="37"/>
  <c r="L23" i="37"/>
  <c r="L17" i="37"/>
  <c r="L28" i="37"/>
  <c r="L25" i="37"/>
  <c r="L16" i="37"/>
  <c r="L20" i="37"/>
  <c r="L11" i="37"/>
  <c r="L13" i="37"/>
  <c r="L15" i="37"/>
  <c r="L18" i="37"/>
  <c r="L9" i="37"/>
  <c r="L10" i="37"/>
  <c r="L8" i="37"/>
  <c r="L21" i="37"/>
  <c r="L24" i="37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16" i="35"/>
  <c r="M18" i="35"/>
  <c r="L27" i="35"/>
  <c r="M27" i="35" s="1"/>
  <c r="L15" i="35"/>
  <c r="M15" i="35" s="1"/>
  <c r="L16" i="35"/>
  <c r="L12" i="35"/>
  <c r="M12" i="35" s="1"/>
  <c r="L29" i="35"/>
  <c r="M29" i="35" s="1"/>
  <c r="L17" i="35"/>
  <c r="M17" i="35" s="1"/>
  <c r="L25" i="35"/>
  <c r="M25" i="35" s="1"/>
  <c r="L26" i="35"/>
  <c r="M26" i="35" s="1"/>
  <c r="L18" i="35"/>
  <c r="L22" i="35"/>
  <c r="M22" i="35" s="1"/>
  <c r="L13" i="35"/>
  <c r="M13" i="35" s="1"/>
  <c r="L20" i="35"/>
  <c r="M20" i="35" s="1"/>
  <c r="L23" i="35"/>
  <c r="M23" i="35" s="1"/>
  <c r="L28" i="35"/>
  <c r="M28" i="35" s="1"/>
  <c r="L8" i="35"/>
  <c r="M8" i="35" s="1"/>
  <c r="L21" i="35"/>
  <c r="M21" i="35" s="1"/>
  <c r="L19" i="35"/>
  <c r="M19" i="35" s="1"/>
  <c r="L9" i="35"/>
  <c r="M9" i="35" s="1"/>
  <c r="L11" i="35"/>
  <c r="M11" i="35" s="1"/>
  <c r="L24" i="35"/>
  <c r="M24" i="35" s="1"/>
  <c r="L10" i="35"/>
  <c r="M10" i="35" s="1"/>
  <c r="L14" i="35"/>
  <c r="M14" i="35" s="1"/>
  <c r="L13" i="34"/>
  <c r="L27" i="34"/>
  <c r="L26" i="34"/>
  <c r="L32" i="34"/>
  <c r="L22" i="34"/>
  <c r="L10" i="34"/>
  <c r="L16" i="34"/>
  <c r="L39" i="34"/>
  <c r="L23" i="34"/>
  <c r="L34" i="34"/>
  <c r="L17" i="34"/>
  <c r="L14" i="34"/>
  <c r="L15" i="34"/>
  <c r="L9" i="34"/>
  <c r="M9" i="34" s="1"/>
  <c r="L11" i="34"/>
  <c r="L35" i="34"/>
  <c r="L33" i="34"/>
  <c r="L12" i="34"/>
  <c r="L31" i="34"/>
  <c r="L24" i="34"/>
  <c r="L41" i="34"/>
  <c r="L28" i="34"/>
  <c r="L42" i="34"/>
  <c r="L20" i="34"/>
  <c r="L25" i="34"/>
  <c r="L29" i="34"/>
  <c r="L19" i="34"/>
  <c r="L38" i="34"/>
  <c r="L40" i="34"/>
  <c r="L37" i="34"/>
  <c r="L36" i="34"/>
  <c r="L43" i="34"/>
  <c r="L21" i="34"/>
  <c r="L30" i="34"/>
  <c r="L18" i="34"/>
  <c r="H132" i="32" l="1"/>
  <c r="H69" i="32" l="1"/>
  <c r="H68" i="32"/>
  <c r="H67" i="32"/>
  <c r="H66" i="32"/>
  <c r="H65" i="32"/>
  <c r="H64" i="32"/>
  <c r="H50" i="32"/>
  <c r="H49" i="32"/>
  <c r="H48" i="32"/>
  <c r="H47" i="32"/>
  <c r="H46" i="32"/>
  <c r="H45" i="32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 l="1"/>
  <c r="H24" i="32"/>
  <c r="H23" i="32"/>
  <c r="H22" i="32"/>
  <c r="H21" i="32"/>
</calcChain>
</file>

<file path=xl/sharedStrings.xml><?xml version="1.0" encoding="utf-8"?>
<sst xmlns="http://schemas.openxmlformats.org/spreadsheetml/2006/main" count="1015" uniqueCount="338">
  <si>
    <t>ПРОТОКОЛ</t>
  </si>
  <si>
    <t>№</t>
  </si>
  <si>
    <t>ФИО участника (полностью)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</si>
  <si>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</si>
  <si>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</si>
  <si>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</si>
  <si>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</si>
  <si>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всего баллов</t>
  </si>
  <si>
    <t>% выполнения задания</t>
  </si>
  <si>
    <t>место</t>
  </si>
  <si>
    <t>г.Элиста</t>
  </si>
  <si>
    <t xml:space="preserve">  школьного этапа Всероссийской олимпиады школьников 2021-2022 уч. год    </t>
  </si>
  <si>
    <t xml:space="preserve">Очир-Горяев Алдар Павлович </t>
  </si>
  <si>
    <t xml:space="preserve">Бадушева Эвелина Валерьевна </t>
  </si>
  <si>
    <t>МБОУ "Калмыцкая этнокультурная гимназия имени Зая-Пандиты</t>
  </si>
  <si>
    <t>МБОУ "Калмыцкая этнокультурная гимназия имени Зая-Пандиты"</t>
  </si>
  <si>
    <t>Максимальный балл -  70                                                                        Дата проведения  4 октября 2021 г.</t>
  </si>
  <si>
    <t>Наминова Мария Ульмяновна</t>
  </si>
  <si>
    <t>Манжиев Санан Саврович</t>
  </si>
  <si>
    <t>Андреева Валерия Баатровна</t>
  </si>
  <si>
    <t>Иджилов Данир Геннадьевич</t>
  </si>
  <si>
    <t>Гаряев Бадма Евгеньевич</t>
  </si>
  <si>
    <t>Алёхина Анастасия Викторовна</t>
  </si>
  <si>
    <t>Гришкеев Алдар Евгеньевич</t>
  </si>
  <si>
    <t>Коляев Эмиль Маркович</t>
  </si>
  <si>
    <t>Басанов  Андрей Сергеевич</t>
  </si>
  <si>
    <t>Горяева Айтана Очировна</t>
  </si>
  <si>
    <t>География               6 класс</t>
  </si>
  <si>
    <t>Дольцаева Наталья Владимировна</t>
  </si>
  <si>
    <t>Цорхаева Екатерина Хулхачиевна</t>
  </si>
  <si>
    <t>Корнусов Арслан Дмитриевич</t>
  </si>
  <si>
    <t>г. Элиста</t>
  </si>
  <si>
    <t>МБОУ "КНГ им. Кичикова А.Ш."</t>
  </si>
  <si>
    <t>Санджиев Аргун Джангарович</t>
  </si>
  <si>
    <t>Всего баллов</t>
  </si>
  <si>
    <t>Место</t>
  </si>
  <si>
    <t>Гордаев Дольган Арсланович</t>
  </si>
  <si>
    <t>МБОУ "РНГ"</t>
  </si>
  <si>
    <t>Аншакова Татьяна Евгеньевна</t>
  </si>
  <si>
    <t>Неберикутя Ксения Анатольевна</t>
  </si>
  <si>
    <t>Сельвина Виолетта Баатровна</t>
  </si>
  <si>
    <t>Швец Ева Кирилловна</t>
  </si>
  <si>
    <t>Авшеева  Баина Андреевна</t>
  </si>
  <si>
    <t>Манжикова Николь Басанговна</t>
  </si>
  <si>
    <t xml:space="preserve">г. Элиста </t>
  </si>
  <si>
    <t>МБОУ "СОШ №3 имени Сергиенко Н.Г."</t>
  </si>
  <si>
    <t xml:space="preserve">Лазарева Роза Павловна </t>
  </si>
  <si>
    <t>Хурчиева Энкира Баатровна</t>
  </si>
  <si>
    <t xml:space="preserve">Унгарлинова Ильнара Чингисовна </t>
  </si>
  <si>
    <t>Баяев Давид Александрович</t>
  </si>
  <si>
    <t>Дорджиев Алдар Арашаевич</t>
  </si>
  <si>
    <t>Шахалдыкова Надежда Васильевна</t>
  </si>
  <si>
    <t>Оконов Олег Евгеньевич</t>
  </si>
  <si>
    <t>Катриков Санан Андреевич</t>
  </si>
  <si>
    <t>Кокуев Юрий Чимидович</t>
  </si>
  <si>
    <t>Челянов Эренджен Эрдлевич</t>
  </si>
  <si>
    <t>Шовурова Эрика Савровна</t>
  </si>
  <si>
    <t>Аучаева Валерия Николаевна</t>
  </si>
  <si>
    <t>Нимгиров Давид Темирович</t>
  </si>
  <si>
    <t>Гатипова Софья Владимировна</t>
  </si>
  <si>
    <t>Опаев Марген</t>
  </si>
  <si>
    <t>Богданова Дарья Олеговна</t>
  </si>
  <si>
    <t>Богаев Эльдар Эрдниевич</t>
  </si>
  <si>
    <t>Бурсслумов Бадма Баатрович</t>
  </si>
  <si>
    <t xml:space="preserve"> Самойлов Иван Михайлович</t>
  </si>
  <si>
    <t>Убушиев Санджи Каруевич</t>
  </si>
  <si>
    <t>Патерикина Виктория Ивановна</t>
  </si>
  <si>
    <t>Годжурова Айлана Саналовна</t>
  </si>
  <si>
    <t>Джумабеков Чингиз Акылбенович</t>
  </si>
  <si>
    <t>Боткаева Байсана Никитична</t>
  </si>
  <si>
    <t>Христофорова Варвара Станиславовна</t>
  </si>
  <si>
    <t>Эрендженов Владимир Эдуардович</t>
  </si>
  <si>
    <t>1.</t>
  </si>
  <si>
    <t xml:space="preserve">Цо Виктория Сергеевна </t>
  </si>
  <si>
    <t>МБОУ "СОШ №4"</t>
  </si>
  <si>
    <t>Одгаева Буйнта Эдуардовна</t>
  </si>
  <si>
    <t>2.</t>
  </si>
  <si>
    <t>Адыкова Алтана Мергеновна</t>
  </si>
  <si>
    <t>3.</t>
  </si>
  <si>
    <t>Менглинова Юлия Николаевна</t>
  </si>
  <si>
    <t>4.</t>
  </si>
  <si>
    <t>Гаряева Кермен Баировна</t>
  </si>
  <si>
    <t>5.</t>
  </si>
  <si>
    <t>Суянова Эльзята Александровна</t>
  </si>
  <si>
    <t>6.</t>
  </si>
  <si>
    <t>Михайленко Александр Владимирович</t>
  </si>
  <si>
    <t>7.</t>
  </si>
  <si>
    <t>Маджарова Алина Денисовна</t>
  </si>
  <si>
    <t>8.</t>
  </si>
  <si>
    <t>Очирова Алла Геннадьевна</t>
  </si>
  <si>
    <t>9.</t>
  </si>
  <si>
    <t>Харкабенова Саглара Бамбаевна</t>
  </si>
  <si>
    <t>10.</t>
  </si>
  <si>
    <t>Будеева Даяна Дольгановна</t>
  </si>
  <si>
    <t>11.</t>
  </si>
  <si>
    <t>Коженбаев Алдар Баирович</t>
  </si>
  <si>
    <t>12.</t>
  </si>
  <si>
    <t>Джимбиева Заяна Валерьевна</t>
  </si>
  <si>
    <t>13.</t>
  </si>
  <si>
    <t>Надвидова Амуланга Насановна</t>
  </si>
  <si>
    <t>Башинский Дмитрий Анатольевич</t>
  </si>
  <si>
    <t>МБОУ "СОШ №8"</t>
  </si>
  <si>
    <t>Фидий Людмила Сергеевна</t>
  </si>
  <si>
    <t>Победитель</t>
  </si>
  <si>
    <t>Попова Алина Вячеславовна</t>
  </si>
  <si>
    <t>Цихаева Зулейха Анваровна</t>
  </si>
  <si>
    <t>Широких Александра Денисовна</t>
  </si>
  <si>
    <t>Абушинова Анна Николаевна</t>
  </si>
  <si>
    <t>Надеева Даяна Бадмаевна</t>
  </si>
  <si>
    <t>01.02.20010</t>
  </si>
  <si>
    <t>Каткаева Валентина Алексеевна</t>
  </si>
  <si>
    <t>01.06.2009г</t>
  </si>
  <si>
    <t>Сангаджиева Саглар Сергеевна</t>
  </si>
  <si>
    <t>Даваев Аюка Тимурович</t>
  </si>
  <si>
    <t>Очинкаев Эрдняш Валентинович</t>
  </si>
  <si>
    <t>Лиджиев Дамир Арашаевич</t>
  </si>
  <si>
    <t>Мантыева Ксения Эрендженовна</t>
  </si>
  <si>
    <t>Утинский Даниил Александрович</t>
  </si>
  <si>
    <t>11.06..2009</t>
  </si>
  <si>
    <t>Бадма-Церенова Айса Евгеньевна</t>
  </si>
  <si>
    <t>Хамурова Алтана Саналовна</t>
  </si>
  <si>
    <t>Горяев Артур Арсланович</t>
  </si>
  <si>
    <t>Амхаев Александр Владимирович</t>
  </si>
  <si>
    <t>Авдялян Арина Артуровна</t>
  </si>
  <si>
    <t>Лиджиев Алдар Мингиянович</t>
  </si>
  <si>
    <t>Цекиров Антон Сергеевич</t>
  </si>
  <si>
    <t>Бобзиков Бадма Андреевич</t>
  </si>
  <si>
    <t>Дьяченко Дарья Алексеевна</t>
  </si>
  <si>
    <t>Куприянов Всеволод Евгеньевич</t>
  </si>
  <si>
    <t>Ургадуловоа Виктория Саналовна</t>
  </si>
  <si>
    <t>Петров Баир Андреевич</t>
  </si>
  <si>
    <t>Даноян Акоп Ашотович</t>
  </si>
  <si>
    <t>Горяев Тенгир Иджилович</t>
  </si>
  <si>
    <t>Басангова Ангелина Бембеевна</t>
  </si>
  <si>
    <t>Тимашов Данир Михайлович</t>
  </si>
  <si>
    <t>Уманцева Карина Денисовна</t>
  </si>
  <si>
    <t>Французов Руслан Александрович</t>
  </si>
  <si>
    <t>Варова Анастасия Александровна</t>
  </si>
  <si>
    <t>Сангаджиева Энкира Нарановна</t>
  </si>
  <si>
    <t>Бегисов Бадма Эрдниевич</t>
  </si>
  <si>
    <t>Санкуев Дмитрий Вячеславович</t>
  </si>
  <si>
    <t>Ненгишева Амуланга Владимировна</t>
  </si>
  <si>
    <t>Манжиков Станислав Петрович</t>
  </si>
  <si>
    <t>Мучкаева Аксинья Григорьевна</t>
  </si>
  <si>
    <t>Мушаев Арлтан Мингиянович</t>
  </si>
  <si>
    <t>Наранов Санджи Саналович</t>
  </si>
  <si>
    <t>Эдилова Аюна Бадмаевна</t>
  </si>
  <si>
    <t>Бембеева Аэлита Евгеньевна</t>
  </si>
  <si>
    <t>МБОУ "СОШ №18"</t>
  </si>
  <si>
    <t>Джалсанова Лидия Боваевна</t>
  </si>
  <si>
    <t>Болдырева Арина Нарановна</t>
  </si>
  <si>
    <t>Малзанова Альмина Бадмаевна</t>
  </si>
  <si>
    <t>Потеев Темуджин Вадимович</t>
  </si>
  <si>
    <t>Умадыков Шалхан Андреевич</t>
  </si>
  <si>
    <t>Шарафутдинова Алтана Ильнуровн</t>
  </si>
  <si>
    <t>Корсаева Дельгир Александровна</t>
  </si>
  <si>
    <t>Ченкурова Нина Михайловна</t>
  </si>
  <si>
    <t>Цединова Дарья Олеговна</t>
  </si>
  <si>
    <t>Шарифзянова Алина Рафаиловна</t>
  </si>
  <si>
    <t>Савгуров Джимбя Вячеславович</t>
  </si>
  <si>
    <t>Мельник Герман Юрьевич</t>
  </si>
  <si>
    <t>МБОУ "ЭКГ"</t>
  </si>
  <si>
    <t>Штыкова Нюудля Валерьевна</t>
  </si>
  <si>
    <t>Четырёва Дарья Леонидовна</t>
  </si>
  <si>
    <t>Бюрчиев Алтн Владимирович</t>
  </si>
  <si>
    <t>Антопкина Даяна Игоревна</t>
  </si>
  <si>
    <t>Халгаева Айтана Вячеславовна</t>
  </si>
  <si>
    <t>Марченко Александр Алексеевич</t>
  </si>
  <si>
    <t>Ходжигоров Очир Владимирович</t>
  </si>
  <si>
    <t>Андрюшкина Афина Артуровна</t>
  </si>
  <si>
    <t>Очир-Гаряев Максим Евгеньевич</t>
  </si>
  <si>
    <t>Блохина Карина Сергеевна</t>
  </si>
  <si>
    <t>Араева Айса Данзановна</t>
  </si>
  <si>
    <t>МБОУ "ЭМГ"</t>
  </si>
  <si>
    <t>МБОУ"СОШ №10"</t>
  </si>
  <si>
    <t xml:space="preserve">МБОУ "СОШ №17" </t>
  </si>
  <si>
    <t xml:space="preserve">Серелеева Маргарита Анатольевна  </t>
  </si>
  <si>
    <t>Гольдинов Дмитрий Игоревич</t>
  </si>
  <si>
    <t>Манджиев Эмиль Эрдниевич</t>
  </si>
  <si>
    <t>Максимова Екатерина Викторовна</t>
  </si>
  <si>
    <t>Мальченко Кристина Максимовна</t>
  </si>
  <si>
    <t>Дорджиева Кермен Павловна</t>
  </si>
  <si>
    <t>Убушиева Оулун Талтаевна</t>
  </si>
  <si>
    <t>Алдушкаева Александра Романовна</t>
  </si>
  <si>
    <t>Улюмджиева Алтана Саналовна</t>
  </si>
  <si>
    <t>Мукубенова Айтана Хонгоровна</t>
  </si>
  <si>
    <t>Нимгиров Дарсен Эренценович</t>
  </si>
  <si>
    <t>Доржи-Горяева Евгения Александровна</t>
  </si>
  <si>
    <t>Морозова Анастасия Алексеевна</t>
  </si>
  <si>
    <t>Сарангова Элина Батааровна</t>
  </si>
  <si>
    <t>МБОУ "СОШ №23 им. П.М. Эрдниева"</t>
  </si>
  <si>
    <t>Бамбушева Эвина Чингисовна</t>
  </si>
  <si>
    <t>МБОУ "Элистинский лицей"</t>
  </si>
  <si>
    <t>Маликова Татьяна Васильевна</t>
  </si>
  <si>
    <t>Алдушкаева Алтана Романовна</t>
  </si>
  <si>
    <t>Патерикина Арина Ивановна</t>
  </si>
  <si>
    <t>Настинова Сергелина Мергеновна</t>
  </si>
  <si>
    <t>Цаган-Манджиева Герел Менгияновна</t>
  </si>
  <si>
    <t>Бембеева Алтана Очировна</t>
  </si>
  <si>
    <t>Мергульчиева Даяна Баатровна</t>
  </si>
  <si>
    <t>Манджиева   Улан Нармаевна</t>
  </si>
  <si>
    <t>Дженгуров Тимур Романович</t>
  </si>
  <si>
    <t>Менкенов Бадма Андреевич</t>
  </si>
  <si>
    <t>Эдеева Алтана Басанговна</t>
  </si>
  <si>
    <t>Мацак Оксана Викторовна</t>
  </si>
  <si>
    <t>Манджиева Айса Николаевна</t>
  </si>
  <si>
    <t>Люрупов Равдан Наранович</t>
  </si>
  <si>
    <t>Манджиев Вадим Владимирович</t>
  </si>
  <si>
    <t>Санжикова Анастасия Борисовна</t>
  </si>
  <si>
    <t>Оргдаев Сангаджи Александрович</t>
  </si>
  <si>
    <t>Базыров Сергей Бадмаевич</t>
  </si>
  <si>
    <t>Бадмаева Виктория Баатровна</t>
  </si>
  <si>
    <t>Кавтышева Алтана Фёдоровна</t>
  </si>
  <si>
    <t>Найминова Дельгира Васильевна</t>
  </si>
  <si>
    <t>Чагджаева Наталья Николаевна</t>
  </si>
  <si>
    <t xml:space="preserve">Химия   8 класс  </t>
  </si>
  <si>
    <t>Химия 9 класс</t>
  </si>
  <si>
    <t xml:space="preserve">Химия  10 класс  </t>
  </si>
  <si>
    <t>Арвгаев Арсланг Юрьевич</t>
  </si>
  <si>
    <t>Бамбышева Лиана Аралтановна</t>
  </si>
  <si>
    <t xml:space="preserve">Колесникова Елена Алексеевна </t>
  </si>
  <si>
    <t xml:space="preserve">Убушаев Бадма Батаарович </t>
  </si>
  <si>
    <t>Петяев Адьян Дмитриевич</t>
  </si>
  <si>
    <t>Канинов Арслан Алексеевич</t>
  </si>
  <si>
    <t>Унгарлинов Данзан Николаевич</t>
  </si>
  <si>
    <t>Брюгдикова Валерия Басанговна</t>
  </si>
  <si>
    <t>Гучинов Давид Николаевич</t>
  </si>
  <si>
    <t>Бадмаева Антонина Борисовна</t>
  </si>
  <si>
    <t xml:space="preserve">Мухараева Элина Саналовна </t>
  </si>
  <si>
    <t xml:space="preserve">Бадмахалгаева Мария Сергеевна </t>
  </si>
  <si>
    <t xml:space="preserve">Мангутов Алдар Викторович </t>
  </si>
  <si>
    <t xml:space="preserve">Уразалиева Аяжан Мергеновна </t>
  </si>
  <si>
    <t xml:space="preserve">Камкаева Дарина Витальевна </t>
  </si>
  <si>
    <t xml:space="preserve">Оненова Галина Олеговна </t>
  </si>
  <si>
    <t>Бадмаева Айта Ильинична</t>
  </si>
  <si>
    <t>Чимидова Валентина Михайловна</t>
  </si>
  <si>
    <t>Мутулова Юлдуз Басанговна</t>
  </si>
  <si>
    <t>Дубров Дмитрий Ярославович</t>
  </si>
  <si>
    <t>Кензеева Саяна Станиславовна</t>
  </si>
  <si>
    <t>Кашиева Екатерина Мацаковна</t>
  </si>
  <si>
    <t>Натырова Валерия Александровна</t>
  </si>
  <si>
    <t>Цадаева Айлана Баировна</t>
  </si>
  <si>
    <t>Бурлаков Виталий Сергеевич</t>
  </si>
  <si>
    <t>Манжиев Эрдни Евгеньевич</t>
  </si>
  <si>
    <t>Аджиев Алдар Константинович</t>
  </si>
  <si>
    <t>Закинова Юлия Нурдиновна</t>
  </si>
  <si>
    <t>Заманова Сабина Сафар Кызы</t>
  </si>
  <si>
    <t>Хочинова Оюна Батровна</t>
  </si>
  <si>
    <t>Василенко Вадим Андреевич</t>
  </si>
  <si>
    <t>Уланова Амуланга Нарановна</t>
  </si>
  <si>
    <t>Кукеева Заяна Адьяновна</t>
  </si>
  <si>
    <t>Четырев Данзан Сергеевич</t>
  </si>
  <si>
    <t>Настаева Мария Дегдаевна</t>
  </si>
  <si>
    <t>Шамаков Наран Тенгисович</t>
  </si>
  <si>
    <t>Ванькаева Алтана Айсовна</t>
  </si>
  <si>
    <t>Ванькаева Баина Айсовна</t>
  </si>
  <si>
    <t>Санина Диана Николаевна</t>
  </si>
  <si>
    <t xml:space="preserve">Цебекова Элина Олеговна </t>
  </si>
  <si>
    <t>Кульмулдаева Камила Максутовна</t>
  </si>
  <si>
    <t>Шогляев Мирослав Сергеевич</t>
  </si>
  <si>
    <t>Шаповалова Ирина Евгеньевна</t>
  </si>
  <si>
    <t>Аргадыков Алдар Дольганович</t>
  </si>
  <si>
    <t>БПОУ РК "Элистинский педагогический колледж им Х.Б.Канукова"</t>
  </si>
  <si>
    <t>Богданова Елена Владимировна</t>
  </si>
  <si>
    <t>Опиева Амуланга Бадмаевна</t>
  </si>
  <si>
    <t>Шогляев Дайчин Викторович</t>
  </si>
  <si>
    <t>Кирсанова Виктория Максимовна</t>
  </si>
  <si>
    <t>Секенова Флёр Саналовна</t>
  </si>
  <si>
    <t>Очаева Эвелина Саналовна</t>
  </si>
  <si>
    <t>Чимбеева Иляна Эрдниевна</t>
  </si>
  <si>
    <t>Зольбанова Айса Донгаевна</t>
  </si>
  <si>
    <t>Овчарова Виктория Александровна</t>
  </si>
  <si>
    <t>Лавгаева Кермен Валентиновна</t>
  </si>
  <si>
    <t>Абушина Арина Александровна</t>
  </si>
  <si>
    <t>Помпаев Эрдем Джангарович</t>
  </si>
  <si>
    <t>Санджи-Горяева Яна Александровна</t>
  </si>
  <si>
    <t>Аджигарова Любовь Павловна</t>
  </si>
  <si>
    <t>Корнеев Байр Константинович</t>
  </si>
  <si>
    <t>Тепкеева Инна Ивановна</t>
  </si>
  <si>
    <t>Алейникова Ольга Андреевна</t>
  </si>
  <si>
    <t>Балтыкова Алина Манасовна</t>
  </si>
  <si>
    <t>Урубжурова Баина Заяновна</t>
  </si>
  <si>
    <t>Шурганова Данара Мергеновна</t>
  </si>
  <si>
    <t>Очалаева Ксения Миньяновна</t>
  </si>
  <si>
    <t>Менкенова Наяна Очировна</t>
  </si>
  <si>
    <t>Босхомджиева Дельгира Альбертовна</t>
  </si>
  <si>
    <t>Картаев Босхомджи Юрьевич</t>
  </si>
  <si>
    <t>Босхомджиев Санчир Чингисович</t>
  </si>
  <si>
    <t>Эрендженов Бадма Дмитриевич</t>
  </si>
  <si>
    <t>Никулина Нелли Витальевна</t>
  </si>
  <si>
    <t>Левченко Никита Романович</t>
  </si>
  <si>
    <t>Ли Ольга Владимировна</t>
  </si>
  <si>
    <t>Намысов Кирсан Сергеевич</t>
  </si>
  <si>
    <t>Долгих Даниил Сергеевич</t>
  </si>
  <si>
    <t>Чудаев Арлтан Убушаевич</t>
  </si>
  <si>
    <t>Гогаева Бадма Лиджиевна</t>
  </si>
  <si>
    <t>Эрдниева Деляш Джангаровна</t>
  </si>
  <si>
    <t>муниципального этапа Всероссийской олимпиады школьников</t>
  </si>
  <si>
    <t>МБОУ "Средняя общеобразовательная школа № 17" им. Кугультинова Д.Н.</t>
  </si>
  <si>
    <t>МБОУ "Калмыцкая национальная  гимназия им. Кичикова А.Ш."</t>
  </si>
  <si>
    <t>МБОУ "Элистинская многопрофильная гимназия личностно-ориентированного обучения и воспитания"</t>
  </si>
  <si>
    <t>МБОУ "Средняя общеобразовательная школа № 21"</t>
  </si>
  <si>
    <t>МБОУ "Средняя общеобразовательная школа №3 имени Сергиенко Н.Г."</t>
  </si>
  <si>
    <t>МБОУ "Средняя общеобразовательная школа №10" им Бембетова В.А.</t>
  </si>
  <si>
    <t>МБОУ "Элистинская классическая гимназия"</t>
  </si>
  <si>
    <t>МБОУ "Элистинский технический лицей"</t>
  </si>
  <si>
    <t xml:space="preserve">   муниципального этапа Всероссийской олимпиады школьников</t>
  </si>
  <si>
    <t xml:space="preserve">  муниципального этапа Всероссийской олимпиады школьников</t>
  </si>
  <si>
    <t xml:space="preserve">Химия  11 класс  </t>
  </si>
  <si>
    <t>Председатель жюри :</t>
  </si>
  <si>
    <t xml:space="preserve">Члены жюри: </t>
  </si>
  <si>
    <t>Задания</t>
  </si>
  <si>
    <t xml:space="preserve">                                                                                        Протокол</t>
  </si>
  <si>
    <t xml:space="preserve">                                                                                       Протокол</t>
  </si>
  <si>
    <t>Кириенко Диана Александровна</t>
  </si>
  <si>
    <t>Базырева Ольга Манджиевна</t>
  </si>
  <si>
    <t>Бадмаева Делгр Алексеевна</t>
  </si>
  <si>
    <t>Зараева Заяна Савровна</t>
  </si>
  <si>
    <t>МБОУ "Средняя общеобразовательная школа № 20"</t>
  </si>
  <si>
    <t>Бамбышев Мерген Саналович</t>
  </si>
  <si>
    <t>Манджиева Цагана Бадмаевна</t>
  </si>
  <si>
    <t>МБОУ "Средняя общеобразовательная школа № 12"</t>
  </si>
  <si>
    <t>Мишкина Елизавета Анатольевна</t>
  </si>
  <si>
    <t>Хечиева Алина Дербентовна</t>
  </si>
  <si>
    <t>Самтанова Д.Э.</t>
  </si>
  <si>
    <t>Чимидова. В.М.</t>
  </si>
  <si>
    <t>Панфилова Л.А.</t>
  </si>
  <si>
    <t>Мишкина Е. А.</t>
  </si>
  <si>
    <t>Мацак О.В.</t>
  </si>
  <si>
    <t>Базырева О.М.</t>
  </si>
  <si>
    <t>Далтаева Алина Сергеевна</t>
  </si>
  <si>
    <t xml:space="preserve">                                                                                                                                         Протокол</t>
  </si>
  <si>
    <t xml:space="preserve">                 Максимальный балл -56                                    Дата проведения:   25 ноября  2021 г.</t>
  </si>
  <si>
    <t xml:space="preserve">                 Максимальный балл -  37                                  Дата проведения:   25 ноября  2021 г.</t>
  </si>
  <si>
    <t xml:space="preserve">                 Максимальный балл - 46                                   Дата проведения:   25 ноября  2021 г.</t>
  </si>
  <si>
    <t xml:space="preserve">                                                                                                                                                                                        ПРОТОКОЛ </t>
  </si>
  <si>
    <t xml:space="preserve">                 Максимальный балл - 41                                    Дата проведения:   25   ноября  2021 г.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</si>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</sst>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9" fillId="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14" fontId="1" fillId="0" borderId="1" xfId="1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3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1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9" fontId="10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left" vertical="top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9" fontId="1" fillId="0" borderId="1" xfId="0" applyNumberFormat="1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center" vertical="top"/>
    </xf>
    <xf numFmtId="9" fontId="9" fillId="0" borderId="1" xfId="0" applyNumberFormat="1" applyFont="1" applyBorder="1" applyAlignment="1">
      <alignment horizontal="center" vertical="top"/>
    </xf>
    <xf numFmtId="9" fontId="1" fillId="0" borderId="1" xfId="0" applyNumberFormat="1" applyFont="1" applyBorder="1" applyAlignment="1">
      <alignment horizontal="left" vertical="top" wrapText="1"/>
    </xf>
    <xf numFmtId="10" fontId="1" fillId="0" borderId="1" xfId="0" applyNumberFormat="1" applyFont="1" applyBorder="1" applyAlignment="1">
      <alignment horizontal="center" vertical="top"/>
    </xf>
    <xf numFmtId="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9" fontId="1" fillId="0" borderId="1" xfId="2" applyFont="1" applyFill="1" applyBorder="1" applyAlignment="1">
      <alignment horizontal="center" vertical="top" wrapText="1"/>
    </xf>
    <xf numFmtId="9" fontId="1" fillId="0" borderId="1" xfId="2" applyFont="1" applyFill="1" applyBorder="1" applyAlignment="1" applyProtection="1">
      <alignment horizontal="center" vertical="top" wrapText="1"/>
    </xf>
    <xf numFmtId="9" fontId="1" fillId="0" borderId="1" xfId="2" applyFont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6" fontId="12" fillId="0" borderId="1" xfId="0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/>
    </xf>
    <xf numFmtId="14" fontId="9" fillId="0" borderId="1" xfId="0" applyNumberFormat="1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left" vertical="top"/>
    </xf>
    <xf numFmtId="9" fontId="1" fillId="0" borderId="2" xfId="2" applyFont="1" applyBorder="1" applyAlignment="1">
      <alignment horizontal="center" vertical="top"/>
    </xf>
    <xf numFmtId="0" fontId="0" fillId="0" borderId="2" xfId="0" applyBorder="1" applyAlignment="1">
      <alignment vertical="top"/>
    </xf>
    <xf numFmtId="14" fontId="0" fillId="0" borderId="1" xfId="0" applyNumberFormat="1" applyBorder="1" applyAlignment="1">
      <alignment horizontal="left" vertical="top"/>
    </xf>
    <xf numFmtId="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8" fillId="0" borderId="0" xfId="0" applyFont="1"/>
    <xf numFmtId="0" fontId="16" fillId="0" borderId="0" xfId="0" applyFont="1"/>
    <xf numFmtId="0" fontId="8" fillId="0" borderId="0" xfId="1" applyFont="1" applyBorder="1" applyAlignment="1">
      <alignment horizontal="center"/>
    </xf>
    <xf numFmtId="0" fontId="0" fillId="0" borderId="0" xfId="0" applyBorder="1"/>
    <xf numFmtId="0" fontId="16" fillId="0" borderId="0" xfId="0" applyFont="1" applyBorder="1"/>
    <xf numFmtId="0" fontId="8" fillId="0" borderId="0" xfId="0" applyFont="1" applyBorder="1"/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0" fontId="16" fillId="0" borderId="1" xfId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6" fillId="0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8" fillId="0" borderId="0" xfId="0" applyFont="1"/>
    <xf numFmtId="0" fontId="16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14" fontId="16" fillId="0" borderId="1" xfId="0" applyNumberFormat="1" applyFont="1" applyBorder="1" applyAlignment="1">
      <alignment horizontal="left" vertical="top" wrapText="1"/>
    </xf>
    <xf numFmtId="0" fontId="16" fillId="0" borderId="1" xfId="1" applyFont="1" applyBorder="1" applyAlignment="1">
      <alignment horizontal="left" vertical="top" wrapText="1"/>
    </xf>
    <xf numFmtId="0" fontId="16" fillId="0" borderId="1" xfId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top"/>
    </xf>
    <xf numFmtId="14" fontId="16" fillId="0" borderId="1" xfId="0" applyNumberFormat="1" applyFont="1" applyBorder="1" applyAlignment="1">
      <alignment horizontal="left" vertical="top"/>
    </xf>
    <xf numFmtId="0" fontId="18" fillId="0" borderId="1" xfId="0" applyFont="1" applyBorder="1"/>
    <xf numFmtId="0" fontId="16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/>
    </xf>
    <xf numFmtId="14" fontId="19" fillId="0" borderId="1" xfId="0" applyNumberFormat="1" applyFont="1" applyBorder="1" applyAlignment="1">
      <alignment horizontal="left" vertical="top"/>
    </xf>
    <xf numFmtId="0" fontId="21" fillId="0" borderId="1" xfId="0" applyFont="1" applyBorder="1" applyAlignment="1">
      <alignment horizontal="left" vertical="top" wrapText="1"/>
    </xf>
    <xf numFmtId="14" fontId="16" fillId="3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6" fillId="0" borderId="1" xfId="1" applyFont="1" applyFill="1" applyBorder="1" applyAlignment="1">
      <alignment horizontal="left" vertical="top" wrapText="1"/>
    </xf>
    <xf numFmtId="14" fontId="16" fillId="2" borderId="1" xfId="0" applyNumberFormat="1" applyFont="1" applyFill="1" applyBorder="1" applyAlignment="1">
      <alignment horizontal="left" vertical="top"/>
    </xf>
    <xf numFmtId="14" fontId="19" fillId="0" borderId="1" xfId="1" applyNumberFormat="1" applyFont="1" applyFill="1" applyBorder="1" applyAlignment="1">
      <alignment horizontal="left" vertical="top" wrapText="1"/>
    </xf>
    <xf numFmtId="0" fontId="16" fillId="2" borderId="1" xfId="0" applyFont="1" applyFill="1" applyBorder="1"/>
    <xf numFmtId="14" fontId="16" fillId="0" borderId="1" xfId="0" applyNumberFormat="1" applyFont="1" applyBorder="1" applyAlignment="1">
      <alignment horizontal="left"/>
    </xf>
    <xf numFmtId="14" fontId="19" fillId="2" borderId="1" xfId="0" applyNumberFormat="1" applyFont="1" applyFill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 wrapText="1"/>
    </xf>
    <xf numFmtId="0" fontId="16" fillId="0" borderId="1" xfId="0" applyFont="1" applyFill="1" applyBorder="1"/>
    <xf numFmtId="0" fontId="16" fillId="0" borderId="1" xfId="1" applyFont="1" applyBorder="1" applyAlignment="1">
      <alignment horizontal="right" vertical="top" wrapText="1"/>
    </xf>
    <xf numFmtId="0" fontId="16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 vertical="top" wrapText="1"/>
    </xf>
    <xf numFmtId="0" fontId="21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right" vertical="top" wrapText="1"/>
    </xf>
    <xf numFmtId="0" fontId="16" fillId="2" borderId="1" xfId="0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right"/>
    </xf>
    <xf numFmtId="0" fontId="19" fillId="2" borderId="1" xfId="0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/>
    </xf>
    <xf numFmtId="14" fontId="19" fillId="2" borderId="1" xfId="0" applyNumberFormat="1" applyFont="1" applyFill="1" applyBorder="1" applyAlignment="1">
      <alignment horizontal="left" vertical="top" wrapText="1"/>
    </xf>
    <xf numFmtId="14" fontId="19" fillId="0" borderId="1" xfId="0" applyNumberFormat="1" applyFont="1" applyBorder="1" applyAlignment="1">
      <alignment horizontal="left" vertical="top" wrapText="1"/>
    </xf>
    <xf numFmtId="0" fontId="16" fillId="2" borderId="1" xfId="0" applyFont="1" applyFill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/>
    </xf>
    <xf numFmtId="165" fontId="18" fillId="0" borderId="1" xfId="0" applyNumberFormat="1" applyFont="1" applyBorder="1"/>
    <xf numFmtId="0" fontId="16" fillId="0" borderId="1" xfId="0" applyFont="1" applyBorder="1" applyAlignment="1">
      <alignment horizontal="right" wrapTex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0" fontId="20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/>
    </xf>
    <xf numFmtId="0" fontId="16" fillId="0" borderId="4" xfId="1" applyFont="1" applyBorder="1" applyAlignment="1">
      <alignment horizontal="left" vertical="top" wrapText="1"/>
    </xf>
    <xf numFmtId="0" fontId="16" fillId="0" borderId="1" xfId="0" applyFont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19" fillId="2" borderId="4" xfId="0" applyFont="1" applyFill="1" applyBorder="1" applyAlignment="1">
      <alignment horizontal="left" vertical="top" wrapText="1"/>
    </xf>
    <xf numFmtId="165" fontId="16" fillId="0" borderId="1" xfId="0" applyNumberFormat="1" applyFont="1" applyBorder="1" applyAlignment="1">
      <alignment horizontal="center" vertical="top" wrapText="1"/>
    </xf>
    <xf numFmtId="165" fontId="16" fillId="0" borderId="1" xfId="0" applyNumberFormat="1" applyFont="1" applyBorder="1"/>
    <xf numFmtId="0" fontId="19" fillId="0" borderId="1" xfId="0" applyFont="1" applyBorder="1" applyAlignment="1">
      <alignment horizontal="right" vertical="top"/>
    </xf>
    <xf numFmtId="0" fontId="16" fillId="0" borderId="4" xfId="0" applyFont="1" applyBorder="1" applyAlignment="1">
      <alignment vertical="top" wrapText="1"/>
    </xf>
    <xf numFmtId="165" fontId="16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right" vertical="top" wrapText="1"/>
    </xf>
    <xf numFmtId="165" fontId="19" fillId="2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1" applyFont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1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1" xfId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Процентный" xfId="2" builtinId="5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opLeftCell="A100" zoomScale="66" zoomScaleNormal="66" workbookViewId="0">
      <selection activeCell="I117" sqref="I117"/>
    </sheetView>
  </sheetViews>
  <sheetFormatPr defaultRowHeight="12.75" x14ac:dyDescent="0.2"/>
  <cols>
    <col min="1" max="1" width="4" customWidth="1"/>
    <col min="2" max="2" width="35.5703125" customWidth="1"/>
    <col min="3" max="3" width="9.28515625" customWidth="1"/>
    <col min="4" max="4" width="12.140625" customWidth="1"/>
    <col min="5" max="5" width="24" customWidth="1"/>
    <col min="6" max="6" width="36.42578125" customWidth="1"/>
    <col min="7" max="7" width="6.7109375" customWidth="1"/>
    <col min="8" max="8" width="10.42578125" customWidth="1"/>
    <col min="9" max="9" width="21" customWidth="1"/>
  </cols>
  <sheetData>
    <row r="1" spans="1:9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</row>
    <row r="2" spans="1:9" ht="14.25" x14ac:dyDescent="0.2">
      <c r="A2" s="5"/>
      <c r="B2" s="163" t="s">
        <v>27</v>
      </c>
      <c r="C2" s="163"/>
      <c r="D2" s="163"/>
      <c r="E2" s="163"/>
      <c r="F2" s="163"/>
      <c r="G2" s="163"/>
      <c r="H2" s="163"/>
      <c r="I2" s="163"/>
    </row>
    <row r="3" spans="1:9" x14ac:dyDescent="0.2">
      <c r="A3" s="164" t="s">
        <v>11</v>
      </c>
      <c r="B3" s="164"/>
      <c r="C3" s="164"/>
      <c r="D3" s="164"/>
      <c r="E3" s="164"/>
      <c r="F3" s="164"/>
      <c r="G3" s="164"/>
      <c r="H3" s="164"/>
      <c r="I3" s="164"/>
    </row>
    <row r="4" spans="1:9" x14ac:dyDescent="0.2">
      <c r="A4" s="164" t="s">
        <v>16</v>
      </c>
      <c r="B4" s="164"/>
      <c r="C4" s="164"/>
      <c r="D4" s="164"/>
      <c r="E4" s="164"/>
      <c r="F4" s="164"/>
      <c r="G4" s="164"/>
      <c r="H4" s="164"/>
      <c r="I4" s="164"/>
    </row>
    <row r="5" spans="1:9" x14ac:dyDescent="0.2">
      <c r="A5" s="5"/>
      <c r="B5" s="1"/>
      <c r="C5" s="5"/>
      <c r="D5" s="5"/>
      <c r="E5" s="5"/>
      <c r="F5" s="5"/>
      <c r="G5" s="5"/>
      <c r="H5" s="5"/>
      <c r="I5" s="5"/>
    </row>
    <row r="6" spans="1:9" ht="38.25" x14ac:dyDescent="0.2">
      <c r="A6" s="4" t="s">
        <v>1</v>
      </c>
      <c r="B6" s="3" t="s">
        <v>2</v>
      </c>
      <c r="C6" s="4" t="s">
        <v>3</v>
      </c>
      <c r="D6" s="3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</row>
    <row r="7" spans="1:9" ht="29.45" customHeight="1" x14ac:dyDescent="0.2">
      <c r="A7" s="31">
        <v>1</v>
      </c>
      <c r="B7" s="38" t="s">
        <v>17</v>
      </c>
      <c r="C7" s="36" t="s">
        <v>10</v>
      </c>
      <c r="D7" s="44">
        <v>40086</v>
      </c>
      <c r="E7" s="38" t="s">
        <v>15</v>
      </c>
      <c r="F7" s="26" t="s">
        <v>29</v>
      </c>
      <c r="G7" s="49">
        <v>44</v>
      </c>
      <c r="H7" s="50">
        <v>0.62</v>
      </c>
      <c r="I7" s="31"/>
    </row>
    <row r="8" spans="1:9" ht="28.9" customHeight="1" x14ac:dyDescent="0.2">
      <c r="A8" s="31">
        <v>2</v>
      </c>
      <c r="B8" s="38" t="s">
        <v>18</v>
      </c>
      <c r="C8" s="36" t="s">
        <v>10</v>
      </c>
      <c r="D8" s="44">
        <v>39839</v>
      </c>
      <c r="E8" s="38" t="s">
        <v>15</v>
      </c>
      <c r="F8" s="26" t="s">
        <v>28</v>
      </c>
      <c r="G8" s="49">
        <v>23</v>
      </c>
      <c r="H8" s="50">
        <v>0.32800000000000001</v>
      </c>
      <c r="I8" s="31"/>
    </row>
    <row r="9" spans="1:9" ht="29.45" customHeight="1" x14ac:dyDescent="0.2">
      <c r="A9" s="31">
        <v>3</v>
      </c>
      <c r="B9" s="38" t="s">
        <v>19</v>
      </c>
      <c r="C9" s="36" t="s">
        <v>10</v>
      </c>
      <c r="D9" s="44">
        <v>40238</v>
      </c>
      <c r="E9" s="38" t="s">
        <v>14</v>
      </c>
      <c r="F9" s="26" t="s">
        <v>28</v>
      </c>
      <c r="G9" s="49">
        <v>21</v>
      </c>
      <c r="H9" s="50">
        <v>0.3</v>
      </c>
      <c r="I9" s="31"/>
    </row>
    <row r="10" spans="1:9" ht="33" customHeight="1" x14ac:dyDescent="0.2">
      <c r="A10" s="31">
        <v>4</v>
      </c>
      <c r="B10" s="38" t="s">
        <v>21</v>
      </c>
      <c r="C10" s="36" t="s">
        <v>10</v>
      </c>
      <c r="D10" s="44">
        <v>40136</v>
      </c>
      <c r="E10" s="38" t="s">
        <v>15</v>
      </c>
      <c r="F10" s="26" t="s">
        <v>28</v>
      </c>
      <c r="G10" s="49">
        <v>20</v>
      </c>
      <c r="H10" s="50">
        <v>0.28499999999999998</v>
      </c>
      <c r="I10" s="31"/>
    </row>
    <row r="11" spans="1:9" ht="36" customHeight="1" x14ac:dyDescent="0.2">
      <c r="A11" s="31">
        <v>5</v>
      </c>
      <c r="B11" s="38" t="s">
        <v>13</v>
      </c>
      <c r="C11" s="36" t="s">
        <v>10</v>
      </c>
      <c r="D11" s="44">
        <v>40169</v>
      </c>
      <c r="E11" s="38" t="s">
        <v>15</v>
      </c>
      <c r="F11" s="26" t="s">
        <v>28</v>
      </c>
      <c r="G11" s="49">
        <v>17</v>
      </c>
      <c r="H11" s="50">
        <v>0.24199999999999999</v>
      </c>
      <c r="I11" s="31"/>
    </row>
    <row r="12" spans="1:9" ht="33.6" customHeight="1" x14ac:dyDescent="0.2">
      <c r="A12" s="31">
        <v>6</v>
      </c>
      <c r="B12" s="38" t="s">
        <v>12</v>
      </c>
      <c r="C12" s="36" t="s">
        <v>10</v>
      </c>
      <c r="D12" s="44">
        <v>40029</v>
      </c>
      <c r="E12" s="38" t="s">
        <v>15</v>
      </c>
      <c r="F12" s="38" t="s">
        <v>28</v>
      </c>
      <c r="G12" s="49">
        <v>17</v>
      </c>
      <c r="H12" s="55">
        <v>0.24</v>
      </c>
      <c r="I12" s="6"/>
    </row>
    <row r="13" spans="1:9" ht="33" customHeight="1" x14ac:dyDescent="0.2">
      <c r="A13" s="31">
        <v>7</v>
      </c>
      <c r="B13" s="38" t="s">
        <v>20</v>
      </c>
      <c r="C13" s="36" t="s">
        <v>10</v>
      </c>
      <c r="D13" s="44">
        <v>39972</v>
      </c>
      <c r="E13" s="38" t="s">
        <v>15</v>
      </c>
      <c r="F13" s="26" t="s">
        <v>29</v>
      </c>
      <c r="G13" s="49">
        <v>15</v>
      </c>
      <c r="H13" s="55">
        <v>0.214</v>
      </c>
      <c r="I13" s="31"/>
    </row>
    <row r="14" spans="1:9" ht="33" customHeight="1" x14ac:dyDescent="0.2">
      <c r="A14" s="31">
        <v>8</v>
      </c>
      <c r="B14" s="38" t="s">
        <v>22</v>
      </c>
      <c r="C14" s="36" t="s">
        <v>10</v>
      </c>
      <c r="D14" s="44">
        <v>40214</v>
      </c>
      <c r="E14" s="38" t="s">
        <v>15</v>
      </c>
      <c r="F14" s="26" t="s">
        <v>28</v>
      </c>
      <c r="G14" s="56">
        <v>13</v>
      </c>
      <c r="H14" s="55">
        <v>0.185</v>
      </c>
      <c r="I14" s="6"/>
    </row>
    <row r="15" spans="1:9" ht="36" customHeight="1" x14ac:dyDescent="0.2">
      <c r="A15" s="31">
        <v>9</v>
      </c>
      <c r="B15" s="38" t="s">
        <v>23</v>
      </c>
      <c r="C15" s="36" t="s">
        <v>10</v>
      </c>
      <c r="D15" s="44">
        <v>40087</v>
      </c>
      <c r="E15" s="38" t="s">
        <v>15</v>
      </c>
      <c r="F15" s="26" t="s">
        <v>28</v>
      </c>
      <c r="G15" s="49">
        <v>11</v>
      </c>
      <c r="H15" s="55">
        <v>0.157</v>
      </c>
      <c r="I15" s="31"/>
    </row>
    <row r="16" spans="1:9" ht="36.6" customHeight="1" x14ac:dyDescent="0.2">
      <c r="A16" s="31">
        <v>10</v>
      </c>
      <c r="B16" s="38" t="s">
        <v>24</v>
      </c>
      <c r="C16" s="36" t="s">
        <v>10</v>
      </c>
      <c r="D16" s="44">
        <v>39754</v>
      </c>
      <c r="E16" s="38" t="s">
        <v>15</v>
      </c>
      <c r="F16" s="26" t="s">
        <v>28</v>
      </c>
      <c r="G16" s="49">
        <v>11</v>
      </c>
      <c r="H16" s="55">
        <v>0.157</v>
      </c>
      <c r="I16" s="31"/>
    </row>
    <row r="17" spans="1:9" ht="36.6" customHeight="1" x14ac:dyDescent="0.2">
      <c r="A17" s="31">
        <v>11</v>
      </c>
      <c r="B17" s="38" t="s">
        <v>25</v>
      </c>
      <c r="C17" s="36" t="s">
        <v>10</v>
      </c>
      <c r="D17" s="44">
        <v>39846</v>
      </c>
      <c r="E17" s="38" t="s">
        <v>15</v>
      </c>
      <c r="F17" s="26" t="s">
        <v>28</v>
      </c>
      <c r="G17" s="49">
        <v>10</v>
      </c>
      <c r="H17" s="55">
        <v>0.14199999999999999</v>
      </c>
      <c r="I17" s="31"/>
    </row>
    <row r="18" spans="1:9" ht="37.9" customHeight="1" x14ac:dyDescent="0.2">
      <c r="A18" s="31">
        <v>12</v>
      </c>
      <c r="B18" s="38" t="s">
        <v>26</v>
      </c>
      <c r="C18" s="36" t="s">
        <v>10</v>
      </c>
      <c r="D18" s="37">
        <v>40000</v>
      </c>
      <c r="E18" s="38" t="s">
        <v>15</v>
      </c>
      <c r="F18" s="26" t="s">
        <v>28</v>
      </c>
      <c r="G18" s="26">
        <v>6</v>
      </c>
      <c r="H18" s="53">
        <v>8.5000000000000006E-2</v>
      </c>
      <c r="I18" s="31"/>
    </row>
    <row r="19" spans="1:9" ht="31.5" x14ac:dyDescent="0.2">
      <c r="A19" s="7">
        <v>1</v>
      </c>
      <c r="B19" s="16" t="s">
        <v>30</v>
      </c>
      <c r="C19" s="27" t="s">
        <v>31</v>
      </c>
      <c r="D19" s="18">
        <v>40136</v>
      </c>
      <c r="E19" s="15" t="s">
        <v>32</v>
      </c>
      <c r="F19" s="20" t="s">
        <v>176</v>
      </c>
      <c r="G19" s="28">
        <v>63</v>
      </c>
      <c r="H19" s="29">
        <v>0.93</v>
      </c>
      <c r="I19" s="8"/>
    </row>
    <row r="20" spans="1:9" ht="24" customHeight="1" x14ac:dyDescent="0.2">
      <c r="A20" s="9">
        <v>2</v>
      </c>
      <c r="B20" s="13" t="s">
        <v>33</v>
      </c>
      <c r="C20" s="21" t="s">
        <v>31</v>
      </c>
      <c r="D20" s="68">
        <v>40065</v>
      </c>
      <c r="E20" s="15" t="s">
        <v>32</v>
      </c>
      <c r="F20" s="20" t="s">
        <v>176</v>
      </c>
      <c r="G20" s="49">
        <v>40</v>
      </c>
      <c r="H20" s="54">
        <v>0.56999999999999995</v>
      </c>
      <c r="I20" s="10"/>
    </row>
    <row r="21" spans="1:9" ht="15.75" x14ac:dyDescent="0.2">
      <c r="A21" s="30">
        <v>1</v>
      </c>
      <c r="B21" s="35" t="s">
        <v>36</v>
      </c>
      <c r="C21" s="35" t="s">
        <v>10</v>
      </c>
      <c r="D21" s="44">
        <v>40026</v>
      </c>
      <c r="E21" s="26" t="s">
        <v>37</v>
      </c>
      <c r="F21" s="26" t="s">
        <v>38</v>
      </c>
      <c r="G21" s="49">
        <v>63</v>
      </c>
      <c r="H21" s="50">
        <f>G21/70</f>
        <v>0.9</v>
      </c>
      <c r="I21" s="30"/>
    </row>
    <row r="22" spans="1:9" ht="15.75" x14ac:dyDescent="0.2">
      <c r="A22" s="30">
        <v>2</v>
      </c>
      <c r="B22" s="35" t="s">
        <v>39</v>
      </c>
      <c r="C22" s="35" t="s">
        <v>10</v>
      </c>
      <c r="D22" s="44">
        <v>40021</v>
      </c>
      <c r="E22" s="35" t="s">
        <v>37</v>
      </c>
      <c r="F22" s="35" t="s">
        <v>38</v>
      </c>
      <c r="G22" s="49">
        <v>25</v>
      </c>
      <c r="H22" s="50">
        <f>G22/70</f>
        <v>0.35714285714285715</v>
      </c>
      <c r="I22" s="30"/>
    </row>
    <row r="23" spans="1:9" ht="15.75" x14ac:dyDescent="0.2">
      <c r="A23" s="30">
        <v>3</v>
      </c>
      <c r="B23" s="35" t="s">
        <v>40</v>
      </c>
      <c r="C23" s="35" t="s">
        <v>10</v>
      </c>
      <c r="D23" s="44">
        <v>40110</v>
      </c>
      <c r="E23" s="35" t="s">
        <v>37</v>
      </c>
      <c r="F23" s="35" t="s">
        <v>38</v>
      </c>
      <c r="G23" s="49">
        <v>23</v>
      </c>
      <c r="H23" s="50">
        <f>G23/70</f>
        <v>0.32857142857142857</v>
      </c>
      <c r="I23" s="30"/>
    </row>
    <row r="24" spans="1:9" ht="15.75" x14ac:dyDescent="0.2">
      <c r="A24" s="30">
        <v>4</v>
      </c>
      <c r="B24" s="35" t="s">
        <v>41</v>
      </c>
      <c r="C24" s="35" t="s">
        <v>10</v>
      </c>
      <c r="D24" s="44">
        <v>40075</v>
      </c>
      <c r="E24" s="35" t="s">
        <v>37</v>
      </c>
      <c r="F24" s="35" t="s">
        <v>38</v>
      </c>
      <c r="G24" s="49">
        <v>16</v>
      </c>
      <c r="H24" s="50">
        <f>G24/70</f>
        <v>0.22857142857142856</v>
      </c>
      <c r="I24" s="30"/>
    </row>
    <row r="25" spans="1:9" ht="15.75" x14ac:dyDescent="0.2">
      <c r="A25" s="30">
        <v>5</v>
      </c>
      <c r="B25" s="35" t="s">
        <v>42</v>
      </c>
      <c r="C25" s="35" t="s">
        <v>10</v>
      </c>
      <c r="D25" s="44">
        <v>40036</v>
      </c>
      <c r="E25" s="35" t="s">
        <v>37</v>
      </c>
      <c r="F25" s="35" t="s">
        <v>38</v>
      </c>
      <c r="G25" s="49">
        <v>15</v>
      </c>
      <c r="H25" s="50">
        <f>G25/70</f>
        <v>0.21428571428571427</v>
      </c>
      <c r="I25" s="30"/>
    </row>
    <row r="26" spans="1:9" ht="29.45" customHeight="1" x14ac:dyDescent="0.2">
      <c r="A26" s="32">
        <v>1</v>
      </c>
      <c r="B26" s="21" t="s">
        <v>43</v>
      </c>
      <c r="C26" s="21" t="s">
        <v>44</v>
      </c>
      <c r="D26" s="69">
        <v>40188</v>
      </c>
      <c r="E26" s="19" t="s">
        <v>45</v>
      </c>
      <c r="F26" s="13" t="s">
        <v>46</v>
      </c>
      <c r="G26" s="51">
        <v>52</v>
      </c>
      <c r="H26" s="52">
        <f t="shared" ref="H26:H50" si="0">(G26*1)/70</f>
        <v>0.74285714285714288</v>
      </c>
      <c r="I26" s="32"/>
    </row>
    <row r="27" spans="1:9" ht="28.9" customHeight="1" x14ac:dyDescent="0.2">
      <c r="A27" s="32">
        <v>2</v>
      </c>
      <c r="B27" s="21" t="s">
        <v>47</v>
      </c>
      <c r="C27" s="21" t="s">
        <v>44</v>
      </c>
      <c r="D27" s="68">
        <v>39950</v>
      </c>
      <c r="E27" s="19" t="s">
        <v>45</v>
      </c>
      <c r="F27" s="13" t="s">
        <v>46</v>
      </c>
      <c r="G27" s="51">
        <v>52</v>
      </c>
      <c r="H27" s="52">
        <f t="shared" si="0"/>
        <v>0.74285714285714288</v>
      </c>
      <c r="I27" s="32"/>
    </row>
    <row r="28" spans="1:9" ht="33.6" customHeight="1" x14ac:dyDescent="0.2">
      <c r="A28" s="32">
        <v>3</v>
      </c>
      <c r="B28" s="21" t="s">
        <v>48</v>
      </c>
      <c r="C28" s="21" t="s">
        <v>44</v>
      </c>
      <c r="D28" s="69">
        <v>40107</v>
      </c>
      <c r="E28" s="19" t="s">
        <v>45</v>
      </c>
      <c r="F28" s="13" t="s">
        <v>46</v>
      </c>
      <c r="G28" s="51">
        <v>48</v>
      </c>
      <c r="H28" s="52">
        <f t="shared" si="0"/>
        <v>0.68571428571428572</v>
      </c>
      <c r="I28" s="32"/>
    </row>
    <row r="29" spans="1:9" ht="31.5" x14ac:dyDescent="0.2">
      <c r="A29" s="32">
        <v>4</v>
      </c>
      <c r="B29" s="21" t="s">
        <v>49</v>
      </c>
      <c r="C29" s="21" t="s">
        <v>44</v>
      </c>
      <c r="D29" s="69">
        <v>39900</v>
      </c>
      <c r="E29" s="19" t="s">
        <v>45</v>
      </c>
      <c r="F29" s="13" t="s">
        <v>46</v>
      </c>
      <c r="G29" s="51">
        <v>47</v>
      </c>
      <c r="H29" s="52">
        <f t="shared" si="0"/>
        <v>0.67142857142857137</v>
      </c>
      <c r="I29" s="32"/>
    </row>
    <row r="30" spans="1:9" ht="31.5" x14ac:dyDescent="0.2">
      <c r="A30" s="32">
        <v>5</v>
      </c>
      <c r="B30" s="21" t="s">
        <v>50</v>
      </c>
      <c r="C30" s="21" t="s">
        <v>44</v>
      </c>
      <c r="D30" s="69">
        <v>40169</v>
      </c>
      <c r="E30" s="19" t="s">
        <v>45</v>
      </c>
      <c r="F30" s="13" t="s">
        <v>51</v>
      </c>
      <c r="G30" s="51">
        <v>44</v>
      </c>
      <c r="H30" s="52">
        <f t="shared" si="0"/>
        <v>0.62857142857142856</v>
      </c>
      <c r="I30" s="32"/>
    </row>
    <row r="31" spans="1:9" ht="31.5" x14ac:dyDescent="0.2">
      <c r="A31" s="32">
        <v>6</v>
      </c>
      <c r="B31" s="21" t="s">
        <v>52</v>
      </c>
      <c r="C31" s="21" t="s">
        <v>44</v>
      </c>
      <c r="D31" s="69">
        <v>40031</v>
      </c>
      <c r="E31" s="19" t="s">
        <v>45</v>
      </c>
      <c r="F31" s="13" t="s">
        <v>51</v>
      </c>
      <c r="G31" s="51">
        <v>44</v>
      </c>
      <c r="H31" s="52">
        <f t="shared" si="0"/>
        <v>0.62857142857142856</v>
      </c>
      <c r="I31" s="32"/>
    </row>
    <row r="32" spans="1:9" ht="31.5" x14ac:dyDescent="0.2">
      <c r="A32" s="32">
        <v>7</v>
      </c>
      <c r="B32" s="21" t="s">
        <v>53</v>
      </c>
      <c r="C32" s="21" t="s">
        <v>44</v>
      </c>
      <c r="D32" s="69">
        <v>40191</v>
      </c>
      <c r="E32" s="19" t="s">
        <v>45</v>
      </c>
      <c r="F32" s="13" t="s">
        <v>51</v>
      </c>
      <c r="G32" s="51">
        <v>43</v>
      </c>
      <c r="H32" s="52">
        <f t="shared" si="0"/>
        <v>0.61428571428571432</v>
      </c>
      <c r="I32" s="32"/>
    </row>
    <row r="33" spans="1:9" ht="31.5" x14ac:dyDescent="0.2">
      <c r="A33" s="32">
        <v>8</v>
      </c>
      <c r="B33" s="21" t="s">
        <v>54</v>
      </c>
      <c r="C33" s="21" t="s">
        <v>44</v>
      </c>
      <c r="D33" s="69">
        <v>40266</v>
      </c>
      <c r="E33" s="19" t="s">
        <v>45</v>
      </c>
      <c r="F33" s="13" t="s">
        <v>46</v>
      </c>
      <c r="G33" s="51">
        <v>41</v>
      </c>
      <c r="H33" s="52">
        <f t="shared" si="0"/>
        <v>0.58571428571428574</v>
      </c>
      <c r="I33" s="32"/>
    </row>
    <row r="34" spans="1:9" ht="31.5" x14ac:dyDescent="0.2">
      <c r="A34" s="32">
        <v>9</v>
      </c>
      <c r="B34" s="21" t="s">
        <v>55</v>
      </c>
      <c r="C34" s="21" t="s">
        <v>44</v>
      </c>
      <c r="D34" s="69">
        <v>40135</v>
      </c>
      <c r="E34" s="19" t="s">
        <v>45</v>
      </c>
      <c r="F34" s="13" t="s">
        <v>46</v>
      </c>
      <c r="G34" s="51">
        <v>39</v>
      </c>
      <c r="H34" s="52">
        <f t="shared" si="0"/>
        <v>0.55714285714285716</v>
      </c>
      <c r="I34" s="32"/>
    </row>
    <row r="35" spans="1:9" ht="31.5" x14ac:dyDescent="0.2">
      <c r="A35" s="32">
        <v>10</v>
      </c>
      <c r="B35" s="21" t="s">
        <v>56</v>
      </c>
      <c r="C35" s="21" t="s">
        <v>44</v>
      </c>
      <c r="D35" s="69">
        <v>40053</v>
      </c>
      <c r="E35" s="19" t="s">
        <v>45</v>
      </c>
      <c r="F35" s="13" t="s">
        <v>46</v>
      </c>
      <c r="G35" s="51">
        <v>33</v>
      </c>
      <c r="H35" s="52">
        <f t="shared" si="0"/>
        <v>0.47142857142857142</v>
      </c>
      <c r="I35" s="32"/>
    </row>
    <row r="36" spans="1:9" ht="31.5" x14ac:dyDescent="0.2">
      <c r="A36" s="32">
        <v>11</v>
      </c>
      <c r="B36" s="21" t="s">
        <v>57</v>
      </c>
      <c r="C36" s="21" t="s">
        <v>44</v>
      </c>
      <c r="D36" s="69">
        <v>40107</v>
      </c>
      <c r="E36" s="19" t="s">
        <v>45</v>
      </c>
      <c r="F36" s="13" t="s">
        <v>46</v>
      </c>
      <c r="G36" s="51">
        <v>26</v>
      </c>
      <c r="H36" s="52">
        <f t="shared" si="0"/>
        <v>0.37142857142857144</v>
      </c>
      <c r="I36" s="32"/>
    </row>
    <row r="37" spans="1:9" ht="31.5" x14ac:dyDescent="0.2">
      <c r="A37" s="32">
        <v>12</v>
      </c>
      <c r="B37" s="21" t="s">
        <v>58</v>
      </c>
      <c r="C37" s="21" t="s">
        <v>44</v>
      </c>
      <c r="D37" s="69">
        <v>39925</v>
      </c>
      <c r="E37" s="19" t="s">
        <v>45</v>
      </c>
      <c r="F37" s="13" t="s">
        <v>51</v>
      </c>
      <c r="G37" s="51">
        <v>23</v>
      </c>
      <c r="H37" s="52">
        <f t="shared" si="0"/>
        <v>0.32857142857142857</v>
      </c>
      <c r="I37" s="32"/>
    </row>
    <row r="38" spans="1:9" ht="31.5" x14ac:dyDescent="0.2">
      <c r="A38" s="32">
        <v>13</v>
      </c>
      <c r="B38" s="21" t="s">
        <v>59</v>
      </c>
      <c r="C38" s="21" t="s">
        <v>44</v>
      </c>
      <c r="D38" s="69">
        <v>39916</v>
      </c>
      <c r="E38" s="19" t="s">
        <v>45</v>
      </c>
      <c r="F38" s="13" t="s">
        <v>46</v>
      </c>
      <c r="G38" s="51">
        <v>21</v>
      </c>
      <c r="H38" s="52">
        <f t="shared" si="0"/>
        <v>0.3</v>
      </c>
      <c r="I38" s="32"/>
    </row>
    <row r="39" spans="1:9" ht="31.5" x14ac:dyDescent="0.2">
      <c r="A39" s="32">
        <v>14</v>
      </c>
      <c r="B39" s="21" t="s">
        <v>60</v>
      </c>
      <c r="C39" s="21" t="s">
        <v>44</v>
      </c>
      <c r="D39" s="69">
        <v>40176</v>
      </c>
      <c r="E39" s="19" t="s">
        <v>45</v>
      </c>
      <c r="F39" s="13" t="s">
        <v>46</v>
      </c>
      <c r="G39" s="51">
        <v>18</v>
      </c>
      <c r="H39" s="52">
        <f t="shared" si="0"/>
        <v>0.25714285714285712</v>
      </c>
      <c r="I39" s="32"/>
    </row>
    <row r="40" spans="1:9" ht="31.5" x14ac:dyDescent="0.2">
      <c r="A40" s="32">
        <v>15</v>
      </c>
      <c r="B40" s="21" t="s">
        <v>61</v>
      </c>
      <c r="C40" s="21" t="s">
        <v>44</v>
      </c>
      <c r="D40" s="69">
        <v>39977</v>
      </c>
      <c r="E40" s="19" t="s">
        <v>45</v>
      </c>
      <c r="F40" s="13" t="s">
        <v>46</v>
      </c>
      <c r="G40" s="51">
        <v>17</v>
      </c>
      <c r="H40" s="52">
        <f t="shared" si="0"/>
        <v>0.24285714285714285</v>
      </c>
      <c r="I40" s="32"/>
    </row>
    <row r="41" spans="1:9" ht="31.5" x14ac:dyDescent="0.2">
      <c r="A41" s="32">
        <v>16</v>
      </c>
      <c r="B41" s="21" t="s">
        <v>62</v>
      </c>
      <c r="C41" s="21" t="s">
        <v>44</v>
      </c>
      <c r="D41" s="69">
        <v>39975</v>
      </c>
      <c r="E41" s="19" t="s">
        <v>45</v>
      </c>
      <c r="F41" s="13" t="s">
        <v>46</v>
      </c>
      <c r="G41" s="51">
        <v>14</v>
      </c>
      <c r="H41" s="52">
        <f t="shared" si="0"/>
        <v>0.2</v>
      </c>
      <c r="I41" s="32"/>
    </row>
    <row r="42" spans="1:9" ht="31.5" x14ac:dyDescent="0.2">
      <c r="A42" s="32">
        <v>17</v>
      </c>
      <c r="B42" s="21" t="s">
        <v>63</v>
      </c>
      <c r="C42" s="21" t="s">
        <v>44</v>
      </c>
      <c r="D42" s="69">
        <v>40048</v>
      </c>
      <c r="E42" s="19" t="s">
        <v>45</v>
      </c>
      <c r="F42" s="13" t="s">
        <v>51</v>
      </c>
      <c r="G42" s="51">
        <v>13</v>
      </c>
      <c r="H42" s="52">
        <f t="shared" si="0"/>
        <v>0.18571428571428572</v>
      </c>
      <c r="I42" s="32"/>
    </row>
    <row r="43" spans="1:9" ht="31.5" x14ac:dyDescent="0.2">
      <c r="A43" s="32">
        <v>18</v>
      </c>
      <c r="B43" s="21" t="s">
        <v>64</v>
      </c>
      <c r="C43" s="21" t="s">
        <v>44</v>
      </c>
      <c r="D43" s="69">
        <v>40008</v>
      </c>
      <c r="E43" s="19" t="s">
        <v>45</v>
      </c>
      <c r="F43" s="13" t="s">
        <v>46</v>
      </c>
      <c r="G43" s="51">
        <v>11</v>
      </c>
      <c r="H43" s="52">
        <f t="shared" si="0"/>
        <v>0.15714285714285714</v>
      </c>
      <c r="I43" s="32"/>
    </row>
    <row r="44" spans="1:9" ht="31.5" x14ac:dyDescent="0.2">
      <c r="A44" s="32">
        <v>19</v>
      </c>
      <c r="B44" s="21" t="s">
        <v>65</v>
      </c>
      <c r="C44" s="21" t="s">
        <v>44</v>
      </c>
      <c r="D44" s="69">
        <v>40182</v>
      </c>
      <c r="E44" s="19" t="s">
        <v>45</v>
      </c>
      <c r="F44" s="13" t="s">
        <v>51</v>
      </c>
      <c r="G44" s="51">
        <v>11</v>
      </c>
      <c r="H44" s="52">
        <f t="shared" si="0"/>
        <v>0.15714285714285714</v>
      </c>
      <c r="I44" s="32"/>
    </row>
    <row r="45" spans="1:9" ht="31.5" x14ac:dyDescent="0.2">
      <c r="A45" s="32">
        <v>20</v>
      </c>
      <c r="B45" s="21" t="s">
        <v>66</v>
      </c>
      <c r="C45" s="21" t="s">
        <v>44</v>
      </c>
      <c r="D45" s="69">
        <v>40047</v>
      </c>
      <c r="E45" s="19" t="s">
        <v>45</v>
      </c>
      <c r="F45" s="13" t="s">
        <v>46</v>
      </c>
      <c r="G45" s="51">
        <v>10</v>
      </c>
      <c r="H45" s="52">
        <f t="shared" si="0"/>
        <v>0.14285714285714285</v>
      </c>
      <c r="I45" s="32"/>
    </row>
    <row r="46" spans="1:9" ht="31.5" x14ac:dyDescent="0.2">
      <c r="A46" s="32">
        <v>21</v>
      </c>
      <c r="B46" s="21" t="s">
        <v>67</v>
      </c>
      <c r="C46" s="21" t="s">
        <v>44</v>
      </c>
      <c r="D46" s="69">
        <v>39898</v>
      </c>
      <c r="E46" s="19" t="s">
        <v>45</v>
      </c>
      <c r="F46" s="13" t="s">
        <v>46</v>
      </c>
      <c r="G46" s="51">
        <v>9</v>
      </c>
      <c r="H46" s="52">
        <f t="shared" si="0"/>
        <v>0.12857142857142856</v>
      </c>
      <c r="I46" s="32"/>
    </row>
    <row r="47" spans="1:9" ht="31.5" x14ac:dyDescent="0.2">
      <c r="A47" s="32">
        <v>22</v>
      </c>
      <c r="B47" s="21" t="s">
        <v>68</v>
      </c>
      <c r="C47" s="21" t="s">
        <v>44</v>
      </c>
      <c r="D47" s="69">
        <v>39839</v>
      </c>
      <c r="E47" s="19" t="s">
        <v>45</v>
      </c>
      <c r="F47" s="13" t="s">
        <v>46</v>
      </c>
      <c r="G47" s="51">
        <v>9</v>
      </c>
      <c r="H47" s="52">
        <f t="shared" si="0"/>
        <v>0.12857142857142856</v>
      </c>
      <c r="I47" s="32"/>
    </row>
    <row r="48" spans="1:9" ht="31.5" x14ac:dyDescent="0.2">
      <c r="A48" s="32">
        <v>23</v>
      </c>
      <c r="B48" s="21" t="s">
        <v>69</v>
      </c>
      <c r="C48" s="21" t="s">
        <v>44</v>
      </c>
      <c r="D48" s="69">
        <v>40036</v>
      </c>
      <c r="E48" s="19" t="s">
        <v>45</v>
      </c>
      <c r="F48" s="13" t="s">
        <v>46</v>
      </c>
      <c r="G48" s="51">
        <v>7</v>
      </c>
      <c r="H48" s="52">
        <f t="shared" si="0"/>
        <v>0.1</v>
      </c>
      <c r="I48" s="32"/>
    </row>
    <row r="49" spans="1:9" ht="31.5" x14ac:dyDescent="0.2">
      <c r="A49" s="32">
        <v>24</v>
      </c>
      <c r="B49" s="21" t="s">
        <v>70</v>
      </c>
      <c r="C49" s="21" t="s">
        <v>44</v>
      </c>
      <c r="D49" s="69">
        <v>40103</v>
      </c>
      <c r="E49" s="19" t="s">
        <v>45</v>
      </c>
      <c r="F49" s="13" t="s">
        <v>46</v>
      </c>
      <c r="G49" s="51">
        <v>5</v>
      </c>
      <c r="H49" s="52">
        <f t="shared" si="0"/>
        <v>7.1428571428571425E-2</v>
      </c>
      <c r="I49" s="32"/>
    </row>
    <row r="50" spans="1:9" ht="34.15" customHeight="1" x14ac:dyDescent="0.2">
      <c r="A50" s="32">
        <v>25</v>
      </c>
      <c r="B50" s="21" t="s">
        <v>71</v>
      </c>
      <c r="C50" s="21" t="s">
        <v>44</v>
      </c>
      <c r="D50" s="69">
        <v>40165</v>
      </c>
      <c r="E50" s="19" t="s">
        <v>45</v>
      </c>
      <c r="F50" s="13" t="s">
        <v>51</v>
      </c>
      <c r="G50" s="51">
        <v>0</v>
      </c>
      <c r="H50" s="52">
        <f t="shared" si="0"/>
        <v>0</v>
      </c>
      <c r="I50" s="32"/>
    </row>
    <row r="51" spans="1:9" ht="15.75" x14ac:dyDescent="0.2">
      <c r="A51" s="21" t="s">
        <v>72</v>
      </c>
      <c r="B51" s="13" t="s">
        <v>73</v>
      </c>
      <c r="C51" s="17" t="s">
        <v>31</v>
      </c>
      <c r="D51" s="68">
        <v>39996</v>
      </c>
      <c r="E51" s="13" t="s">
        <v>74</v>
      </c>
      <c r="F51" s="13" t="s">
        <v>75</v>
      </c>
      <c r="G51" s="33">
        <v>37</v>
      </c>
      <c r="H51" s="34">
        <v>0.53</v>
      </c>
      <c r="I51" s="17"/>
    </row>
    <row r="52" spans="1:9" ht="15.75" x14ac:dyDescent="0.2">
      <c r="A52" s="21" t="s">
        <v>76</v>
      </c>
      <c r="B52" s="13" t="s">
        <v>77</v>
      </c>
      <c r="C52" s="17" t="s">
        <v>31</v>
      </c>
      <c r="D52" s="68">
        <v>40299</v>
      </c>
      <c r="E52" s="13" t="s">
        <v>74</v>
      </c>
      <c r="F52" s="13" t="s">
        <v>75</v>
      </c>
      <c r="G52" s="33">
        <v>29</v>
      </c>
      <c r="H52" s="34">
        <v>0.42</v>
      </c>
      <c r="I52" s="17"/>
    </row>
    <row r="53" spans="1:9" ht="15.75" x14ac:dyDescent="0.2">
      <c r="A53" s="21" t="s">
        <v>78</v>
      </c>
      <c r="B53" s="13" t="s">
        <v>79</v>
      </c>
      <c r="C53" s="17" t="s">
        <v>31</v>
      </c>
      <c r="D53" s="68">
        <v>39975</v>
      </c>
      <c r="E53" s="13" t="s">
        <v>74</v>
      </c>
      <c r="F53" s="13" t="s">
        <v>75</v>
      </c>
      <c r="G53" s="33">
        <v>29</v>
      </c>
      <c r="H53" s="34">
        <v>0.42</v>
      </c>
      <c r="I53" s="17"/>
    </row>
    <row r="54" spans="1:9" ht="15.75" x14ac:dyDescent="0.2">
      <c r="A54" s="21" t="s">
        <v>80</v>
      </c>
      <c r="B54" s="13" t="s">
        <v>81</v>
      </c>
      <c r="C54" s="17" t="s">
        <v>31</v>
      </c>
      <c r="D54" s="68">
        <v>40096</v>
      </c>
      <c r="E54" s="13" t="s">
        <v>74</v>
      </c>
      <c r="F54" s="13" t="s">
        <v>75</v>
      </c>
      <c r="G54" s="33">
        <v>25</v>
      </c>
      <c r="H54" s="34">
        <v>0.36</v>
      </c>
      <c r="I54" s="17"/>
    </row>
    <row r="55" spans="1:9" ht="15.75" x14ac:dyDescent="0.2">
      <c r="A55" s="21" t="s">
        <v>82</v>
      </c>
      <c r="B55" s="13" t="s">
        <v>83</v>
      </c>
      <c r="C55" s="17" t="s">
        <v>31</v>
      </c>
      <c r="D55" s="68">
        <v>39898</v>
      </c>
      <c r="E55" s="13" t="s">
        <v>74</v>
      </c>
      <c r="F55" s="13" t="s">
        <v>75</v>
      </c>
      <c r="G55" s="33">
        <v>20</v>
      </c>
      <c r="H55" s="34">
        <v>0.28999999999999998</v>
      </c>
      <c r="I55" s="17"/>
    </row>
    <row r="56" spans="1:9" ht="31.5" x14ac:dyDescent="0.2">
      <c r="A56" s="21" t="s">
        <v>84</v>
      </c>
      <c r="B56" s="13" t="s">
        <v>85</v>
      </c>
      <c r="C56" s="17" t="s">
        <v>31</v>
      </c>
      <c r="D56" s="68">
        <v>39975</v>
      </c>
      <c r="E56" s="13" t="s">
        <v>74</v>
      </c>
      <c r="F56" s="13" t="s">
        <v>75</v>
      </c>
      <c r="G56" s="33">
        <v>14</v>
      </c>
      <c r="H56" s="34">
        <v>0.2</v>
      </c>
      <c r="I56" s="17"/>
    </row>
    <row r="57" spans="1:9" ht="15.75" x14ac:dyDescent="0.2">
      <c r="A57" s="21" t="s">
        <v>86</v>
      </c>
      <c r="B57" s="13" t="s">
        <v>87</v>
      </c>
      <c r="C57" s="17" t="s">
        <v>31</v>
      </c>
      <c r="D57" s="68">
        <v>40220</v>
      </c>
      <c r="E57" s="13" t="s">
        <v>74</v>
      </c>
      <c r="F57" s="13" t="s">
        <v>75</v>
      </c>
      <c r="G57" s="33">
        <v>13</v>
      </c>
      <c r="H57" s="34">
        <v>0.19</v>
      </c>
      <c r="I57" s="17"/>
    </row>
    <row r="58" spans="1:9" ht="15.75" x14ac:dyDescent="0.2">
      <c r="A58" s="21" t="s">
        <v>88</v>
      </c>
      <c r="B58" s="13" t="s">
        <v>89</v>
      </c>
      <c r="C58" s="17" t="s">
        <v>31</v>
      </c>
      <c r="D58" s="68">
        <v>40198</v>
      </c>
      <c r="E58" s="13" t="s">
        <v>74</v>
      </c>
      <c r="F58" s="13" t="s">
        <v>75</v>
      </c>
      <c r="G58" s="33">
        <v>13</v>
      </c>
      <c r="H58" s="34">
        <v>0.19</v>
      </c>
      <c r="I58" s="17"/>
    </row>
    <row r="59" spans="1:9" ht="15.75" x14ac:dyDescent="0.2">
      <c r="A59" s="21" t="s">
        <v>90</v>
      </c>
      <c r="B59" s="13" t="s">
        <v>91</v>
      </c>
      <c r="C59" s="17" t="s">
        <v>31</v>
      </c>
      <c r="D59" s="68">
        <v>40009</v>
      </c>
      <c r="E59" s="13" t="s">
        <v>74</v>
      </c>
      <c r="F59" s="13" t="s">
        <v>75</v>
      </c>
      <c r="G59" s="33">
        <v>13</v>
      </c>
      <c r="H59" s="34">
        <v>0.19</v>
      </c>
      <c r="I59" s="17"/>
    </row>
    <row r="60" spans="1:9" ht="15.75" x14ac:dyDescent="0.2">
      <c r="A60" s="21" t="s">
        <v>92</v>
      </c>
      <c r="B60" s="13" t="s">
        <v>93</v>
      </c>
      <c r="C60" s="17" t="s">
        <v>31</v>
      </c>
      <c r="D60" s="68">
        <v>40042</v>
      </c>
      <c r="E60" s="13" t="s">
        <v>74</v>
      </c>
      <c r="F60" s="13" t="s">
        <v>75</v>
      </c>
      <c r="G60" s="33">
        <v>11</v>
      </c>
      <c r="H60" s="34">
        <v>0.16</v>
      </c>
      <c r="I60" s="17"/>
    </row>
    <row r="61" spans="1:9" ht="15.75" x14ac:dyDescent="0.2">
      <c r="A61" s="21" t="s">
        <v>94</v>
      </c>
      <c r="B61" s="13" t="s">
        <v>95</v>
      </c>
      <c r="C61" s="17" t="s">
        <v>31</v>
      </c>
      <c r="D61" s="68">
        <v>40136</v>
      </c>
      <c r="E61" s="13" t="s">
        <v>74</v>
      </c>
      <c r="F61" s="13" t="s">
        <v>75</v>
      </c>
      <c r="G61" s="33">
        <v>8</v>
      </c>
      <c r="H61" s="34">
        <v>0.12</v>
      </c>
      <c r="I61" s="17"/>
    </row>
    <row r="62" spans="1:9" ht="15.75" x14ac:dyDescent="0.2">
      <c r="A62" s="21" t="s">
        <v>96</v>
      </c>
      <c r="B62" s="13" t="s">
        <v>97</v>
      </c>
      <c r="C62" s="17" t="s">
        <v>31</v>
      </c>
      <c r="D62" s="68">
        <v>40337</v>
      </c>
      <c r="E62" s="13" t="s">
        <v>74</v>
      </c>
      <c r="F62" s="13" t="s">
        <v>75</v>
      </c>
      <c r="G62" s="33">
        <v>6</v>
      </c>
      <c r="H62" s="34">
        <v>0.09</v>
      </c>
      <c r="I62" s="17"/>
    </row>
    <row r="63" spans="1:9" ht="15.75" x14ac:dyDescent="0.2">
      <c r="A63" s="17" t="s">
        <v>98</v>
      </c>
      <c r="B63" s="13" t="s">
        <v>99</v>
      </c>
      <c r="C63" s="22" t="s">
        <v>31</v>
      </c>
      <c r="D63" s="68">
        <v>40244</v>
      </c>
      <c r="E63" s="19" t="s">
        <v>74</v>
      </c>
      <c r="F63" s="65" t="s">
        <v>75</v>
      </c>
      <c r="G63" s="17">
        <v>5</v>
      </c>
      <c r="H63" s="34">
        <v>7.0000000000000007E-2</v>
      </c>
      <c r="I63" s="22"/>
    </row>
    <row r="64" spans="1:9" ht="31.5" x14ac:dyDescent="0.2">
      <c r="A64" s="35">
        <v>1</v>
      </c>
      <c r="B64" s="26" t="s">
        <v>100</v>
      </c>
      <c r="C64" s="36" t="s">
        <v>31</v>
      </c>
      <c r="D64" s="37">
        <v>39998</v>
      </c>
      <c r="E64" s="38" t="s">
        <v>101</v>
      </c>
      <c r="F64" s="26" t="s">
        <v>102</v>
      </c>
      <c r="G64" s="56">
        <v>55</v>
      </c>
      <c r="H64" s="56">
        <f t="shared" ref="H64:H69" si="1">G64*100/70</f>
        <v>78.571428571428569</v>
      </c>
      <c r="I64" s="38"/>
    </row>
    <row r="65" spans="1:9" ht="15.75" x14ac:dyDescent="0.2">
      <c r="A65" s="35">
        <v>2</v>
      </c>
      <c r="B65" s="26" t="s">
        <v>104</v>
      </c>
      <c r="C65" s="36" t="s">
        <v>31</v>
      </c>
      <c r="D65" s="37">
        <v>40194</v>
      </c>
      <c r="E65" s="38" t="s">
        <v>101</v>
      </c>
      <c r="F65" s="38" t="s">
        <v>102</v>
      </c>
      <c r="G65" s="56">
        <v>53</v>
      </c>
      <c r="H65" s="56">
        <f>G65*100/70</f>
        <v>75.714285714285708</v>
      </c>
      <c r="I65" s="38"/>
    </row>
    <row r="66" spans="1:9" ht="15.75" x14ac:dyDescent="0.2">
      <c r="A66" s="35">
        <v>3</v>
      </c>
      <c r="B66" s="26" t="s">
        <v>105</v>
      </c>
      <c r="C66" s="36" t="s">
        <v>31</v>
      </c>
      <c r="D66" s="37">
        <v>39906</v>
      </c>
      <c r="E66" s="38" t="s">
        <v>101</v>
      </c>
      <c r="F66" s="38" t="s">
        <v>102</v>
      </c>
      <c r="G66" s="56">
        <v>52</v>
      </c>
      <c r="H66" s="56">
        <f t="shared" si="1"/>
        <v>74.285714285714292</v>
      </c>
      <c r="I66" s="38"/>
    </row>
    <row r="67" spans="1:9" ht="15.75" x14ac:dyDescent="0.2">
      <c r="A67" s="35">
        <v>4</v>
      </c>
      <c r="B67" s="26" t="s">
        <v>106</v>
      </c>
      <c r="C67" s="36" t="s">
        <v>31</v>
      </c>
      <c r="D67" s="37">
        <v>40061</v>
      </c>
      <c r="E67" s="38" t="s">
        <v>101</v>
      </c>
      <c r="F67" s="38" t="s">
        <v>102</v>
      </c>
      <c r="G67" s="56">
        <v>35</v>
      </c>
      <c r="H67" s="56">
        <f t="shared" si="1"/>
        <v>50</v>
      </c>
      <c r="I67" s="38"/>
    </row>
    <row r="68" spans="1:9" ht="15.75" x14ac:dyDescent="0.2">
      <c r="A68" s="35">
        <v>5</v>
      </c>
      <c r="B68" s="26" t="s">
        <v>107</v>
      </c>
      <c r="C68" s="36" t="s">
        <v>31</v>
      </c>
      <c r="D68" s="37">
        <v>39941</v>
      </c>
      <c r="E68" s="38" t="s">
        <v>101</v>
      </c>
      <c r="F68" s="38" t="s">
        <v>102</v>
      </c>
      <c r="G68" s="56">
        <v>33</v>
      </c>
      <c r="H68" s="56">
        <f t="shared" si="1"/>
        <v>47.142857142857146</v>
      </c>
      <c r="I68" s="26"/>
    </row>
    <row r="69" spans="1:9" ht="20.45" customHeight="1" x14ac:dyDescent="0.2">
      <c r="A69" s="35">
        <v>6</v>
      </c>
      <c r="B69" s="26" t="s">
        <v>108</v>
      </c>
      <c r="C69" s="36" t="s">
        <v>31</v>
      </c>
      <c r="D69" s="37" t="s">
        <v>109</v>
      </c>
      <c r="E69" s="38" t="s">
        <v>101</v>
      </c>
      <c r="F69" s="38" t="s">
        <v>102</v>
      </c>
      <c r="G69" s="56">
        <v>32</v>
      </c>
      <c r="H69" s="56">
        <f t="shared" si="1"/>
        <v>45.714285714285715</v>
      </c>
      <c r="I69" s="26"/>
    </row>
    <row r="70" spans="1:9" ht="15.75" x14ac:dyDescent="0.2">
      <c r="A70" s="23">
        <v>1</v>
      </c>
      <c r="B70" s="48" t="s">
        <v>110</v>
      </c>
      <c r="C70" s="36" t="s">
        <v>31</v>
      </c>
      <c r="D70" s="44" t="s">
        <v>111</v>
      </c>
      <c r="E70" s="48" t="s">
        <v>174</v>
      </c>
      <c r="F70" s="48" t="s">
        <v>112</v>
      </c>
      <c r="G70" s="49">
        <v>54</v>
      </c>
      <c r="H70" s="50">
        <v>0.77</v>
      </c>
      <c r="I70" s="23"/>
    </row>
    <row r="71" spans="1:9" ht="31.5" x14ac:dyDescent="0.2">
      <c r="A71" s="25">
        <v>1</v>
      </c>
      <c r="B71" s="43" t="s">
        <v>113</v>
      </c>
      <c r="C71" s="43" t="s">
        <v>10</v>
      </c>
      <c r="D71" s="67">
        <v>39935</v>
      </c>
      <c r="E71" s="47" t="s">
        <v>175</v>
      </c>
      <c r="F71" s="47" t="s">
        <v>114</v>
      </c>
      <c r="G71" s="57">
        <v>40</v>
      </c>
      <c r="H71" s="57">
        <v>57</v>
      </c>
      <c r="I71" s="39"/>
    </row>
    <row r="72" spans="1:9" ht="31.5" x14ac:dyDescent="0.2">
      <c r="A72" s="25">
        <v>2</v>
      </c>
      <c r="B72" s="43" t="s">
        <v>115</v>
      </c>
      <c r="C72" s="43" t="s">
        <v>10</v>
      </c>
      <c r="D72" s="67">
        <v>40072</v>
      </c>
      <c r="E72" s="47" t="s">
        <v>175</v>
      </c>
      <c r="F72" s="47" t="s">
        <v>114</v>
      </c>
      <c r="G72" s="57">
        <v>36</v>
      </c>
      <c r="H72" s="57">
        <v>52</v>
      </c>
      <c r="I72" s="39"/>
    </row>
    <row r="73" spans="1:9" ht="31.5" x14ac:dyDescent="0.2">
      <c r="A73" s="25">
        <v>3</v>
      </c>
      <c r="B73" s="43" t="s">
        <v>116</v>
      </c>
      <c r="C73" s="43" t="s">
        <v>10</v>
      </c>
      <c r="D73" s="67">
        <v>40030</v>
      </c>
      <c r="E73" s="47" t="s">
        <v>175</v>
      </c>
      <c r="F73" s="47" t="s">
        <v>114</v>
      </c>
      <c r="G73" s="57">
        <v>35</v>
      </c>
      <c r="H73" s="57">
        <v>50</v>
      </c>
      <c r="I73" s="39"/>
    </row>
    <row r="74" spans="1:9" ht="31.5" x14ac:dyDescent="0.2">
      <c r="A74" s="25">
        <v>4</v>
      </c>
      <c r="B74" s="43" t="s">
        <v>117</v>
      </c>
      <c r="C74" s="43" t="s">
        <v>10</v>
      </c>
      <c r="D74" s="66" t="s">
        <v>118</v>
      </c>
      <c r="E74" s="47" t="s">
        <v>175</v>
      </c>
      <c r="F74" s="47" t="s">
        <v>114</v>
      </c>
      <c r="G74" s="57">
        <v>32</v>
      </c>
      <c r="H74" s="57">
        <v>45</v>
      </c>
      <c r="I74" s="39"/>
    </row>
    <row r="75" spans="1:9" ht="31.5" x14ac:dyDescent="0.2">
      <c r="A75" s="25">
        <v>5</v>
      </c>
      <c r="B75" s="43" t="s">
        <v>119</v>
      </c>
      <c r="C75" s="43" t="s">
        <v>10</v>
      </c>
      <c r="D75" s="67">
        <v>40078</v>
      </c>
      <c r="E75" s="47" t="s">
        <v>175</v>
      </c>
      <c r="F75" s="47" t="s">
        <v>114</v>
      </c>
      <c r="G75" s="57">
        <v>31</v>
      </c>
      <c r="H75" s="57">
        <v>43</v>
      </c>
      <c r="I75" s="39"/>
    </row>
    <row r="76" spans="1:9" ht="31.5" x14ac:dyDescent="0.2">
      <c r="A76" s="25">
        <v>6</v>
      </c>
      <c r="B76" s="43" t="s">
        <v>120</v>
      </c>
      <c r="C76" s="43" t="s">
        <v>10</v>
      </c>
      <c r="D76" s="67">
        <v>40016</v>
      </c>
      <c r="E76" s="47" t="s">
        <v>175</v>
      </c>
      <c r="F76" s="47" t="s">
        <v>114</v>
      </c>
      <c r="G76" s="57">
        <v>28</v>
      </c>
      <c r="H76" s="57">
        <v>40</v>
      </c>
      <c r="I76" s="39"/>
    </row>
    <row r="77" spans="1:9" ht="31.5" x14ac:dyDescent="0.2">
      <c r="A77" s="25">
        <v>7</v>
      </c>
      <c r="B77" s="43" t="s">
        <v>121</v>
      </c>
      <c r="C77" s="43" t="s">
        <v>10</v>
      </c>
      <c r="D77" s="67">
        <v>39876</v>
      </c>
      <c r="E77" s="47" t="s">
        <v>175</v>
      </c>
      <c r="F77" s="47" t="s">
        <v>114</v>
      </c>
      <c r="G77" s="57">
        <v>28</v>
      </c>
      <c r="H77" s="57">
        <v>40</v>
      </c>
      <c r="I77" s="39"/>
    </row>
    <row r="78" spans="1:9" ht="31.5" x14ac:dyDescent="0.2">
      <c r="A78" s="25">
        <v>8</v>
      </c>
      <c r="B78" s="43" t="s">
        <v>122</v>
      </c>
      <c r="C78" s="43" t="s">
        <v>10</v>
      </c>
      <c r="D78" s="67">
        <v>39988</v>
      </c>
      <c r="E78" s="47" t="s">
        <v>175</v>
      </c>
      <c r="F78" s="47" t="s">
        <v>114</v>
      </c>
      <c r="G78" s="57">
        <v>28</v>
      </c>
      <c r="H78" s="57">
        <v>40</v>
      </c>
      <c r="I78" s="39"/>
    </row>
    <row r="79" spans="1:9" ht="31.5" x14ac:dyDescent="0.2">
      <c r="A79" s="25">
        <v>9</v>
      </c>
      <c r="B79" s="43" t="s">
        <v>123</v>
      </c>
      <c r="C79" s="43" t="s">
        <v>10</v>
      </c>
      <c r="D79" s="67">
        <v>39934</v>
      </c>
      <c r="E79" s="47" t="s">
        <v>175</v>
      </c>
      <c r="F79" s="47" t="s">
        <v>114</v>
      </c>
      <c r="G79" s="57">
        <v>26</v>
      </c>
      <c r="H79" s="57">
        <v>37</v>
      </c>
      <c r="I79" s="39"/>
    </row>
    <row r="80" spans="1:9" ht="31.5" x14ac:dyDescent="0.2">
      <c r="A80" s="25">
        <v>10</v>
      </c>
      <c r="B80" s="43" t="s">
        <v>124</v>
      </c>
      <c r="C80" s="43" t="s">
        <v>10</v>
      </c>
      <c r="D80" s="67">
        <v>39863</v>
      </c>
      <c r="E80" s="47" t="s">
        <v>175</v>
      </c>
      <c r="F80" s="47" t="s">
        <v>114</v>
      </c>
      <c r="G80" s="57">
        <v>26</v>
      </c>
      <c r="H80" s="57">
        <v>37</v>
      </c>
      <c r="I80" s="39"/>
    </row>
    <row r="81" spans="1:9" ht="31.5" x14ac:dyDescent="0.2">
      <c r="A81" s="25">
        <v>11</v>
      </c>
      <c r="B81" s="43" t="s">
        <v>125</v>
      </c>
      <c r="C81" s="43" t="s">
        <v>10</v>
      </c>
      <c r="D81" s="67">
        <v>39988</v>
      </c>
      <c r="E81" s="47" t="s">
        <v>175</v>
      </c>
      <c r="F81" s="47" t="s">
        <v>114</v>
      </c>
      <c r="G81" s="57">
        <v>26</v>
      </c>
      <c r="H81" s="57">
        <v>37</v>
      </c>
      <c r="I81" s="39"/>
    </row>
    <row r="82" spans="1:9" ht="31.5" x14ac:dyDescent="0.2">
      <c r="A82" s="25">
        <v>12</v>
      </c>
      <c r="B82" s="45" t="s">
        <v>126</v>
      </c>
      <c r="C82" s="45" t="s">
        <v>10</v>
      </c>
      <c r="D82" s="67">
        <v>40181</v>
      </c>
      <c r="E82" s="47" t="s">
        <v>175</v>
      </c>
      <c r="F82" s="46" t="s">
        <v>114</v>
      </c>
      <c r="G82" s="58">
        <v>25</v>
      </c>
      <c r="H82" s="58">
        <v>36</v>
      </c>
      <c r="I82" s="39"/>
    </row>
    <row r="83" spans="1:9" ht="31.5" x14ac:dyDescent="0.2">
      <c r="A83" s="25">
        <v>13</v>
      </c>
      <c r="B83" s="45" t="s">
        <v>127</v>
      </c>
      <c r="C83" s="45" t="s">
        <v>10</v>
      </c>
      <c r="D83" s="67">
        <v>39870</v>
      </c>
      <c r="E83" s="47" t="s">
        <v>175</v>
      </c>
      <c r="F83" s="46" t="s">
        <v>114</v>
      </c>
      <c r="G83" s="58">
        <v>24</v>
      </c>
      <c r="H83" s="58">
        <v>34</v>
      </c>
      <c r="I83" s="39"/>
    </row>
    <row r="84" spans="1:9" ht="31.5" x14ac:dyDescent="0.2">
      <c r="A84" s="25">
        <v>14</v>
      </c>
      <c r="B84" s="45" t="s">
        <v>128</v>
      </c>
      <c r="C84" s="45" t="s">
        <v>10</v>
      </c>
      <c r="D84" s="67">
        <v>39981</v>
      </c>
      <c r="E84" s="47" t="s">
        <v>175</v>
      </c>
      <c r="F84" s="46" t="s">
        <v>114</v>
      </c>
      <c r="G84" s="58">
        <v>23</v>
      </c>
      <c r="H84" s="58">
        <v>32</v>
      </c>
      <c r="I84" s="39"/>
    </row>
    <row r="85" spans="1:9" ht="31.5" x14ac:dyDescent="0.2">
      <c r="A85" s="25">
        <v>15</v>
      </c>
      <c r="B85" s="45" t="s">
        <v>129</v>
      </c>
      <c r="C85" s="45" t="s">
        <v>10</v>
      </c>
      <c r="D85" s="67">
        <v>40172</v>
      </c>
      <c r="E85" s="47" t="s">
        <v>175</v>
      </c>
      <c r="F85" s="46" t="s">
        <v>114</v>
      </c>
      <c r="G85" s="58">
        <v>23</v>
      </c>
      <c r="H85" s="58">
        <v>32</v>
      </c>
      <c r="I85" s="39"/>
    </row>
    <row r="86" spans="1:9" ht="31.5" x14ac:dyDescent="0.2">
      <c r="A86" s="25">
        <v>16</v>
      </c>
      <c r="B86" s="45" t="s">
        <v>130</v>
      </c>
      <c r="C86" s="45" t="s">
        <v>10</v>
      </c>
      <c r="D86" s="67">
        <v>40137</v>
      </c>
      <c r="E86" s="47" t="s">
        <v>175</v>
      </c>
      <c r="F86" s="46" t="s">
        <v>114</v>
      </c>
      <c r="G86" s="58">
        <v>23</v>
      </c>
      <c r="H86" s="58">
        <v>32</v>
      </c>
      <c r="I86" s="39"/>
    </row>
    <row r="87" spans="1:9" ht="31.5" x14ac:dyDescent="0.2">
      <c r="A87" s="25">
        <v>17</v>
      </c>
      <c r="B87" s="45" t="s">
        <v>131</v>
      </c>
      <c r="C87" s="45" t="s">
        <v>10</v>
      </c>
      <c r="D87" s="67">
        <v>40094</v>
      </c>
      <c r="E87" s="47" t="s">
        <v>175</v>
      </c>
      <c r="F87" s="46" t="s">
        <v>114</v>
      </c>
      <c r="G87" s="58">
        <v>21</v>
      </c>
      <c r="H87" s="58">
        <v>30</v>
      </c>
      <c r="I87" s="39"/>
    </row>
    <row r="88" spans="1:9" ht="31.5" x14ac:dyDescent="0.2">
      <c r="A88" s="25">
        <v>18</v>
      </c>
      <c r="B88" s="45" t="s">
        <v>132</v>
      </c>
      <c r="C88" s="45" t="s">
        <v>10</v>
      </c>
      <c r="D88" s="67">
        <v>39984</v>
      </c>
      <c r="E88" s="47" t="s">
        <v>175</v>
      </c>
      <c r="F88" s="46" t="s">
        <v>114</v>
      </c>
      <c r="G88" s="58">
        <v>21</v>
      </c>
      <c r="H88" s="58">
        <v>30</v>
      </c>
      <c r="I88" s="39"/>
    </row>
    <row r="89" spans="1:9" ht="31.5" x14ac:dyDescent="0.2">
      <c r="A89" s="25">
        <v>19</v>
      </c>
      <c r="B89" s="45" t="s">
        <v>133</v>
      </c>
      <c r="C89" s="45" t="s">
        <v>10</v>
      </c>
      <c r="D89" s="67">
        <v>40180</v>
      </c>
      <c r="E89" s="47" t="s">
        <v>175</v>
      </c>
      <c r="F89" s="46" t="s">
        <v>114</v>
      </c>
      <c r="G89" s="58">
        <v>21</v>
      </c>
      <c r="H89" s="58">
        <v>30</v>
      </c>
      <c r="I89" s="39"/>
    </row>
    <row r="90" spans="1:9" ht="31.5" x14ac:dyDescent="0.2">
      <c r="A90" s="25">
        <v>20</v>
      </c>
      <c r="B90" s="45" t="s">
        <v>134</v>
      </c>
      <c r="C90" s="45" t="s">
        <v>10</v>
      </c>
      <c r="D90" s="67">
        <v>39959</v>
      </c>
      <c r="E90" s="47" t="s">
        <v>175</v>
      </c>
      <c r="F90" s="46" t="s">
        <v>114</v>
      </c>
      <c r="G90" s="58">
        <v>20</v>
      </c>
      <c r="H90" s="58">
        <v>28</v>
      </c>
      <c r="I90" s="39"/>
    </row>
    <row r="91" spans="1:9" ht="31.5" x14ac:dyDescent="0.2">
      <c r="A91" s="25">
        <v>21</v>
      </c>
      <c r="B91" s="45" t="s">
        <v>135</v>
      </c>
      <c r="C91" s="45" t="s">
        <v>10</v>
      </c>
      <c r="D91" s="67">
        <v>39844</v>
      </c>
      <c r="E91" s="47" t="s">
        <v>175</v>
      </c>
      <c r="F91" s="46" t="s">
        <v>114</v>
      </c>
      <c r="G91" s="58">
        <v>20</v>
      </c>
      <c r="H91" s="58">
        <v>28</v>
      </c>
      <c r="I91" s="39"/>
    </row>
    <row r="92" spans="1:9" ht="31.5" x14ac:dyDescent="0.2">
      <c r="A92" s="25">
        <v>22</v>
      </c>
      <c r="B92" s="45" t="s">
        <v>136</v>
      </c>
      <c r="C92" s="45" t="s">
        <v>10</v>
      </c>
      <c r="D92" s="67">
        <v>40070</v>
      </c>
      <c r="E92" s="47" t="s">
        <v>175</v>
      </c>
      <c r="F92" s="46" t="s">
        <v>114</v>
      </c>
      <c r="G92" s="58">
        <v>20</v>
      </c>
      <c r="H92" s="58">
        <v>28</v>
      </c>
      <c r="I92" s="39"/>
    </row>
    <row r="93" spans="1:9" ht="31.5" x14ac:dyDescent="0.2">
      <c r="A93" s="25">
        <v>23</v>
      </c>
      <c r="B93" s="45" t="s">
        <v>137</v>
      </c>
      <c r="C93" s="45" t="s">
        <v>10</v>
      </c>
      <c r="D93" s="67">
        <v>39920</v>
      </c>
      <c r="E93" s="47" t="s">
        <v>175</v>
      </c>
      <c r="F93" s="46" t="s">
        <v>114</v>
      </c>
      <c r="G93" s="58">
        <v>20</v>
      </c>
      <c r="H93" s="58">
        <v>28</v>
      </c>
      <c r="I93" s="39"/>
    </row>
    <row r="94" spans="1:9" ht="31.5" x14ac:dyDescent="0.2">
      <c r="A94" s="25">
        <v>24</v>
      </c>
      <c r="B94" s="45" t="s">
        <v>138</v>
      </c>
      <c r="C94" s="45" t="s">
        <v>10</v>
      </c>
      <c r="D94" s="67">
        <v>40194</v>
      </c>
      <c r="E94" s="47" t="s">
        <v>175</v>
      </c>
      <c r="F94" s="46" t="s">
        <v>114</v>
      </c>
      <c r="G94" s="58">
        <v>18</v>
      </c>
      <c r="H94" s="58">
        <v>26</v>
      </c>
      <c r="I94" s="39"/>
    </row>
    <row r="95" spans="1:9" ht="31.5" x14ac:dyDescent="0.2">
      <c r="A95" s="25">
        <v>25</v>
      </c>
      <c r="B95" s="45" t="s">
        <v>139</v>
      </c>
      <c r="C95" s="45" t="s">
        <v>10</v>
      </c>
      <c r="D95" s="67">
        <v>40146</v>
      </c>
      <c r="E95" s="47" t="s">
        <v>175</v>
      </c>
      <c r="F95" s="46" t="s">
        <v>114</v>
      </c>
      <c r="G95" s="58">
        <v>18</v>
      </c>
      <c r="H95" s="58">
        <v>26</v>
      </c>
      <c r="I95" s="39"/>
    </row>
    <row r="96" spans="1:9" ht="31.5" x14ac:dyDescent="0.2">
      <c r="A96" s="25">
        <v>26</v>
      </c>
      <c r="B96" s="45" t="s">
        <v>140</v>
      </c>
      <c r="C96" s="45" t="s">
        <v>10</v>
      </c>
      <c r="D96" s="67">
        <v>39938</v>
      </c>
      <c r="E96" s="47" t="s">
        <v>175</v>
      </c>
      <c r="F96" s="46" t="s">
        <v>114</v>
      </c>
      <c r="G96" s="58">
        <v>18</v>
      </c>
      <c r="H96" s="58">
        <v>26</v>
      </c>
      <c r="I96" s="39"/>
    </row>
    <row r="97" spans="1:9" ht="20.45" customHeight="1" x14ac:dyDescent="0.2">
      <c r="A97" s="25">
        <v>27</v>
      </c>
      <c r="B97" s="45" t="s">
        <v>141</v>
      </c>
      <c r="C97" s="45" t="s">
        <v>10</v>
      </c>
      <c r="D97" s="67">
        <v>40353</v>
      </c>
      <c r="E97" s="47" t="s">
        <v>175</v>
      </c>
      <c r="F97" s="46" t="s">
        <v>114</v>
      </c>
      <c r="G97" s="58">
        <v>18</v>
      </c>
      <c r="H97" s="58">
        <v>26</v>
      </c>
      <c r="I97" s="39"/>
    </row>
    <row r="98" spans="1:9" ht="31.5" x14ac:dyDescent="0.2">
      <c r="A98" s="25">
        <v>28</v>
      </c>
      <c r="B98" s="45" t="s">
        <v>142</v>
      </c>
      <c r="C98" s="45" t="s">
        <v>10</v>
      </c>
      <c r="D98" s="67">
        <v>40163</v>
      </c>
      <c r="E98" s="47" t="s">
        <v>175</v>
      </c>
      <c r="F98" s="46" t="s">
        <v>114</v>
      </c>
      <c r="G98" s="58">
        <v>17</v>
      </c>
      <c r="H98" s="58">
        <v>24</v>
      </c>
      <c r="I98" s="39"/>
    </row>
    <row r="99" spans="1:9" ht="31.5" x14ac:dyDescent="0.2">
      <c r="A99" s="25">
        <v>29</v>
      </c>
      <c r="B99" s="45" t="s">
        <v>143</v>
      </c>
      <c r="C99" s="45" t="s">
        <v>10</v>
      </c>
      <c r="D99" s="67">
        <v>40243</v>
      </c>
      <c r="E99" s="47" t="s">
        <v>175</v>
      </c>
      <c r="F99" s="46" t="s">
        <v>114</v>
      </c>
      <c r="G99" s="58">
        <v>16</v>
      </c>
      <c r="H99" s="58">
        <v>22</v>
      </c>
      <c r="I99" s="39"/>
    </row>
    <row r="100" spans="1:9" ht="31.5" x14ac:dyDescent="0.2">
      <c r="A100" s="25">
        <v>30</v>
      </c>
      <c r="B100" s="45" t="s">
        <v>144</v>
      </c>
      <c r="C100" s="45" t="s">
        <v>10</v>
      </c>
      <c r="D100" s="67">
        <v>40085</v>
      </c>
      <c r="E100" s="47" t="s">
        <v>175</v>
      </c>
      <c r="F100" s="46" t="s">
        <v>114</v>
      </c>
      <c r="G100" s="58">
        <v>16</v>
      </c>
      <c r="H100" s="58">
        <v>22</v>
      </c>
      <c r="I100" s="39"/>
    </row>
    <row r="101" spans="1:9" ht="31.5" x14ac:dyDescent="0.2">
      <c r="A101" s="25">
        <v>31</v>
      </c>
      <c r="B101" s="45" t="s">
        <v>145</v>
      </c>
      <c r="C101" s="45" t="s">
        <v>10</v>
      </c>
      <c r="D101" s="67">
        <v>40232</v>
      </c>
      <c r="E101" s="47" t="s">
        <v>175</v>
      </c>
      <c r="F101" s="46" t="s">
        <v>114</v>
      </c>
      <c r="G101" s="58">
        <v>15</v>
      </c>
      <c r="H101" s="58">
        <v>20</v>
      </c>
      <c r="I101" s="39"/>
    </row>
    <row r="102" spans="1:9" ht="31.5" x14ac:dyDescent="0.2">
      <c r="A102" s="25">
        <v>32</v>
      </c>
      <c r="B102" s="45" t="s">
        <v>146</v>
      </c>
      <c r="C102" s="45" t="s">
        <v>10</v>
      </c>
      <c r="D102" s="67">
        <v>39987</v>
      </c>
      <c r="E102" s="47" t="s">
        <v>175</v>
      </c>
      <c r="F102" s="46" t="s">
        <v>114</v>
      </c>
      <c r="G102" s="58">
        <v>10</v>
      </c>
      <c r="H102" s="58">
        <v>14</v>
      </c>
      <c r="I102" s="39"/>
    </row>
    <row r="103" spans="1:9" ht="31.5" x14ac:dyDescent="0.2">
      <c r="A103" s="40">
        <v>1</v>
      </c>
      <c r="B103" s="41" t="s">
        <v>147</v>
      </c>
      <c r="C103" s="59" t="s">
        <v>31</v>
      </c>
      <c r="D103" s="63">
        <v>40228</v>
      </c>
      <c r="E103" s="41" t="s">
        <v>148</v>
      </c>
      <c r="F103" s="41" t="s">
        <v>149</v>
      </c>
      <c r="G103" s="59">
        <v>30</v>
      </c>
      <c r="H103" s="60">
        <v>0.43</v>
      </c>
      <c r="I103" s="42"/>
    </row>
    <row r="104" spans="1:9" ht="22.15" customHeight="1" x14ac:dyDescent="0.2">
      <c r="A104" s="40">
        <v>2</v>
      </c>
      <c r="B104" s="43" t="s">
        <v>150</v>
      </c>
      <c r="C104" s="59" t="s">
        <v>31</v>
      </c>
      <c r="D104" s="63">
        <v>40377</v>
      </c>
      <c r="E104" s="41" t="s">
        <v>148</v>
      </c>
      <c r="F104" s="41" t="s">
        <v>149</v>
      </c>
      <c r="G104" s="59">
        <v>63</v>
      </c>
      <c r="H104" s="60">
        <v>0.9</v>
      </c>
      <c r="I104" s="42"/>
    </row>
    <row r="105" spans="1:9" ht="21" customHeight="1" x14ac:dyDescent="0.2">
      <c r="A105" s="40">
        <v>3</v>
      </c>
      <c r="B105" s="43" t="s">
        <v>151</v>
      </c>
      <c r="C105" s="59" t="s">
        <v>31</v>
      </c>
      <c r="D105" s="64">
        <v>40071</v>
      </c>
      <c r="E105" s="41" t="s">
        <v>148</v>
      </c>
      <c r="F105" s="41" t="s">
        <v>149</v>
      </c>
      <c r="G105" s="59">
        <v>28</v>
      </c>
      <c r="H105" s="61">
        <v>0.4</v>
      </c>
      <c r="I105" s="42"/>
    </row>
    <row r="106" spans="1:9" ht="16.899999999999999" customHeight="1" x14ac:dyDescent="0.2">
      <c r="A106" s="40">
        <v>4</v>
      </c>
      <c r="B106" s="43" t="s">
        <v>152</v>
      </c>
      <c r="C106" s="59" t="s">
        <v>31</v>
      </c>
      <c r="D106" s="64">
        <v>40277</v>
      </c>
      <c r="E106" s="41" t="s">
        <v>148</v>
      </c>
      <c r="F106" s="41" t="s">
        <v>149</v>
      </c>
      <c r="G106" s="59">
        <v>25</v>
      </c>
      <c r="H106" s="61">
        <v>0.35</v>
      </c>
      <c r="I106" s="42"/>
    </row>
    <row r="107" spans="1:9" ht="23.45" customHeight="1" x14ac:dyDescent="0.2">
      <c r="A107" s="40">
        <v>5</v>
      </c>
      <c r="B107" s="43" t="s">
        <v>153</v>
      </c>
      <c r="C107" s="59" t="s">
        <v>31</v>
      </c>
      <c r="D107" s="44">
        <v>40174</v>
      </c>
      <c r="E107" s="41" t="s">
        <v>148</v>
      </c>
      <c r="F107" s="41" t="s">
        <v>149</v>
      </c>
      <c r="G107" s="59">
        <v>26</v>
      </c>
      <c r="H107" s="62">
        <v>0.37</v>
      </c>
      <c r="I107" s="10"/>
    </row>
    <row r="108" spans="1:9" ht="20.45" customHeight="1" x14ac:dyDescent="0.2">
      <c r="A108" s="70">
        <v>6</v>
      </c>
      <c r="B108" s="71" t="s">
        <v>154</v>
      </c>
      <c r="C108" s="72" t="s">
        <v>31</v>
      </c>
      <c r="D108" s="73">
        <v>40049</v>
      </c>
      <c r="E108" s="41" t="s">
        <v>148</v>
      </c>
      <c r="F108" s="41" t="s">
        <v>149</v>
      </c>
      <c r="G108" s="72">
        <v>68</v>
      </c>
      <c r="H108" s="74">
        <v>0.97</v>
      </c>
      <c r="I108" s="75"/>
    </row>
    <row r="109" spans="1:9" ht="31.5" x14ac:dyDescent="0.2">
      <c r="A109" s="78">
        <v>1</v>
      </c>
      <c r="B109" s="10" t="s">
        <v>177</v>
      </c>
      <c r="C109" s="72" t="s">
        <v>31</v>
      </c>
      <c r="D109" s="76">
        <v>40038</v>
      </c>
      <c r="E109" s="10" t="s">
        <v>190</v>
      </c>
      <c r="F109" s="41"/>
      <c r="G109" s="10"/>
      <c r="H109" s="77">
        <v>0.93</v>
      </c>
      <c r="I109" s="11"/>
    </row>
    <row r="110" spans="1:9" ht="21" customHeight="1" x14ac:dyDescent="0.2">
      <c r="A110" s="78">
        <v>2</v>
      </c>
      <c r="B110" s="10" t="s">
        <v>178</v>
      </c>
      <c r="C110" s="72" t="s">
        <v>31</v>
      </c>
      <c r="D110" s="76">
        <v>40028</v>
      </c>
      <c r="E110" s="10" t="s">
        <v>190</v>
      </c>
      <c r="F110" s="41"/>
      <c r="G110" s="10"/>
      <c r="H110" s="77">
        <v>0.91</v>
      </c>
      <c r="I110" s="11"/>
    </row>
    <row r="111" spans="1:9" ht="21" customHeight="1" x14ac:dyDescent="0.2">
      <c r="A111" s="78">
        <v>3</v>
      </c>
      <c r="B111" s="10" t="s">
        <v>179</v>
      </c>
      <c r="C111" s="72" t="s">
        <v>31</v>
      </c>
      <c r="D111" s="76">
        <v>40138</v>
      </c>
      <c r="E111" s="10" t="s">
        <v>190</v>
      </c>
      <c r="F111" s="41"/>
      <c r="G111" s="10"/>
      <c r="H111" s="77">
        <v>0.91</v>
      </c>
      <c r="I111" s="11"/>
    </row>
    <row r="112" spans="1:9" ht="31.5" x14ac:dyDescent="0.2">
      <c r="A112" s="78">
        <v>4</v>
      </c>
      <c r="B112" s="10" t="s">
        <v>180</v>
      </c>
      <c r="C112" s="72" t="s">
        <v>31</v>
      </c>
      <c r="D112" s="76">
        <v>40054</v>
      </c>
      <c r="E112" s="10" t="s">
        <v>190</v>
      </c>
      <c r="F112" s="41"/>
      <c r="G112" s="10"/>
      <c r="H112" s="77">
        <v>0.83</v>
      </c>
      <c r="I112" s="11"/>
    </row>
    <row r="113" spans="1:9" ht="17.45" customHeight="1" x14ac:dyDescent="0.2">
      <c r="A113" s="78">
        <v>5</v>
      </c>
      <c r="B113" s="10" t="s">
        <v>181</v>
      </c>
      <c r="C113" s="72" t="s">
        <v>31</v>
      </c>
      <c r="D113" s="76">
        <v>40199</v>
      </c>
      <c r="E113" s="10" t="s">
        <v>190</v>
      </c>
      <c r="F113" s="41"/>
      <c r="G113" s="10"/>
      <c r="H113" s="77">
        <v>0.78</v>
      </c>
      <c r="I113" s="11"/>
    </row>
    <row r="114" spans="1:9" ht="19.149999999999999" customHeight="1" x14ac:dyDescent="0.2">
      <c r="A114" s="78">
        <v>6</v>
      </c>
      <c r="B114" s="10" t="s">
        <v>182</v>
      </c>
      <c r="C114" s="72" t="s">
        <v>31</v>
      </c>
      <c r="D114" s="76">
        <v>39897</v>
      </c>
      <c r="E114" s="10" t="s">
        <v>190</v>
      </c>
      <c r="F114" s="41"/>
      <c r="G114" s="10"/>
      <c r="H114" s="77">
        <v>0.48</v>
      </c>
      <c r="I114" s="11"/>
    </row>
    <row r="115" spans="1:9" ht="31.5" x14ac:dyDescent="0.2">
      <c r="A115" s="78">
        <v>7</v>
      </c>
      <c r="B115" s="10" t="s">
        <v>183</v>
      </c>
      <c r="C115" s="72" t="s">
        <v>31</v>
      </c>
      <c r="D115" s="76">
        <v>39990</v>
      </c>
      <c r="E115" s="10" t="s">
        <v>190</v>
      </c>
      <c r="F115" s="41"/>
      <c r="G115" s="10"/>
      <c r="H115" s="77">
        <v>0.41</v>
      </c>
      <c r="I115" s="11"/>
    </row>
    <row r="116" spans="1:9" ht="31.5" x14ac:dyDescent="0.2">
      <c r="A116" s="78">
        <v>8</v>
      </c>
      <c r="B116" s="10" t="s">
        <v>184</v>
      </c>
      <c r="C116" s="72" t="s">
        <v>31</v>
      </c>
      <c r="D116" s="76">
        <v>40010</v>
      </c>
      <c r="E116" s="10" t="s">
        <v>190</v>
      </c>
      <c r="F116" s="41"/>
      <c r="G116" s="10"/>
      <c r="H116" s="77">
        <v>0.41</v>
      </c>
      <c r="I116" s="11"/>
    </row>
    <row r="117" spans="1:9" ht="31.5" x14ac:dyDescent="0.2">
      <c r="A117" s="78">
        <v>9</v>
      </c>
      <c r="B117" s="10" t="s">
        <v>185</v>
      </c>
      <c r="C117" s="72" t="s">
        <v>31</v>
      </c>
      <c r="D117" s="76">
        <v>39828</v>
      </c>
      <c r="E117" s="10" t="s">
        <v>190</v>
      </c>
      <c r="F117" s="41"/>
      <c r="G117" s="10"/>
      <c r="H117" s="77">
        <v>0.4</v>
      </c>
      <c r="I117" s="11"/>
    </row>
    <row r="118" spans="1:9" ht="31.5" x14ac:dyDescent="0.2">
      <c r="A118" s="78">
        <v>10</v>
      </c>
      <c r="B118" s="10" t="s">
        <v>186</v>
      </c>
      <c r="C118" s="72" t="s">
        <v>31</v>
      </c>
      <c r="D118" s="76">
        <v>40143</v>
      </c>
      <c r="E118" s="10" t="s">
        <v>190</v>
      </c>
      <c r="F118" s="41"/>
      <c r="G118" s="10"/>
      <c r="H118" s="77">
        <v>0.4</v>
      </c>
      <c r="I118" s="11"/>
    </row>
    <row r="119" spans="1:9" ht="31.5" x14ac:dyDescent="0.2">
      <c r="A119" s="78">
        <v>11</v>
      </c>
      <c r="B119" s="10" t="s">
        <v>187</v>
      </c>
      <c r="C119" s="72" t="s">
        <v>31</v>
      </c>
      <c r="D119" s="76">
        <v>40046</v>
      </c>
      <c r="E119" s="10" t="s">
        <v>190</v>
      </c>
      <c r="F119" s="41"/>
      <c r="G119" s="10"/>
      <c r="H119" s="77">
        <v>0.38</v>
      </c>
      <c r="I119" s="11"/>
    </row>
    <row r="120" spans="1:9" ht="18.600000000000001" customHeight="1" x14ac:dyDescent="0.2">
      <c r="A120" s="78">
        <v>12</v>
      </c>
      <c r="B120" s="10" t="s">
        <v>188</v>
      </c>
      <c r="C120" s="72" t="s">
        <v>31</v>
      </c>
      <c r="D120" s="76">
        <v>40174</v>
      </c>
      <c r="E120" s="10" t="s">
        <v>190</v>
      </c>
      <c r="F120" s="41"/>
      <c r="G120" s="10"/>
      <c r="H120" s="77">
        <v>0.38</v>
      </c>
      <c r="I120" s="11"/>
    </row>
    <row r="121" spans="1:9" ht="18.600000000000001" customHeight="1" x14ac:dyDescent="0.2">
      <c r="A121" s="78">
        <v>13</v>
      </c>
      <c r="B121" s="10" t="s">
        <v>189</v>
      </c>
      <c r="C121" s="72" t="s">
        <v>31</v>
      </c>
      <c r="D121" s="76">
        <v>40240</v>
      </c>
      <c r="E121" s="10" t="s">
        <v>190</v>
      </c>
      <c r="F121" s="41"/>
      <c r="G121" s="10"/>
      <c r="H121" s="77">
        <v>0.33</v>
      </c>
      <c r="I121" s="11"/>
    </row>
    <row r="122" spans="1:9" ht="15.75" x14ac:dyDescent="0.2">
      <c r="A122" s="12">
        <v>1</v>
      </c>
      <c r="B122" s="19" t="s">
        <v>155</v>
      </c>
      <c r="C122" s="35" t="s">
        <v>10</v>
      </c>
      <c r="D122" s="14">
        <v>40273</v>
      </c>
      <c r="E122" s="15" t="s">
        <v>173</v>
      </c>
      <c r="F122" s="19" t="s">
        <v>156</v>
      </c>
      <c r="G122" s="28">
        <v>69</v>
      </c>
      <c r="H122" s="29">
        <v>0.98571428571428577</v>
      </c>
      <c r="I122" s="20"/>
    </row>
    <row r="123" spans="1:9" ht="15.75" x14ac:dyDescent="0.2">
      <c r="A123" s="17">
        <v>2</v>
      </c>
      <c r="B123" s="19" t="s">
        <v>157</v>
      </c>
      <c r="C123" s="35" t="s">
        <v>10</v>
      </c>
      <c r="D123" s="14">
        <v>40065</v>
      </c>
      <c r="E123" s="15" t="s">
        <v>173</v>
      </c>
      <c r="F123" s="19" t="s">
        <v>156</v>
      </c>
      <c r="G123" s="28">
        <v>68</v>
      </c>
      <c r="H123" s="29">
        <v>0.97142857142857142</v>
      </c>
      <c r="I123" s="19"/>
    </row>
    <row r="124" spans="1:9" ht="15.75" x14ac:dyDescent="0.2">
      <c r="A124" s="12">
        <v>3</v>
      </c>
      <c r="B124" s="19" t="s">
        <v>158</v>
      </c>
      <c r="C124" s="35" t="s">
        <v>10</v>
      </c>
      <c r="D124" s="14">
        <v>39868</v>
      </c>
      <c r="E124" s="15" t="s">
        <v>173</v>
      </c>
      <c r="F124" s="19" t="s">
        <v>156</v>
      </c>
      <c r="G124" s="28">
        <v>27</v>
      </c>
      <c r="H124" s="29">
        <v>0.38571428571428573</v>
      </c>
      <c r="I124" s="19"/>
    </row>
    <row r="125" spans="1:9" ht="15.75" x14ac:dyDescent="0.2">
      <c r="A125" s="12">
        <v>4</v>
      </c>
      <c r="B125" s="19" t="s">
        <v>159</v>
      </c>
      <c r="C125" s="35" t="s">
        <v>10</v>
      </c>
      <c r="D125" s="14">
        <v>40144</v>
      </c>
      <c r="E125" s="15" t="s">
        <v>173</v>
      </c>
      <c r="F125" s="19" t="s">
        <v>156</v>
      </c>
      <c r="G125" s="28">
        <v>27</v>
      </c>
      <c r="H125" s="29">
        <v>0.38571428571428573</v>
      </c>
      <c r="I125" s="19"/>
    </row>
    <row r="126" spans="1:9" ht="15.75" x14ac:dyDescent="0.2">
      <c r="A126" s="24">
        <v>1</v>
      </c>
      <c r="B126" s="35" t="s">
        <v>160</v>
      </c>
      <c r="C126" s="35" t="s">
        <v>10</v>
      </c>
      <c r="D126" s="44">
        <v>39958</v>
      </c>
      <c r="E126" s="26" t="s">
        <v>161</v>
      </c>
      <c r="F126" s="35" t="s">
        <v>162</v>
      </c>
      <c r="G126" s="49">
        <v>48</v>
      </c>
      <c r="H126" s="50">
        <v>0.69</v>
      </c>
      <c r="I126" s="24"/>
    </row>
    <row r="127" spans="1:9" ht="15.75" x14ac:dyDescent="0.2">
      <c r="A127" s="24">
        <v>2</v>
      </c>
      <c r="B127" s="35" t="s">
        <v>163</v>
      </c>
      <c r="C127" s="35" t="s">
        <v>10</v>
      </c>
      <c r="D127" s="44">
        <v>40205</v>
      </c>
      <c r="E127" s="26" t="s">
        <v>161</v>
      </c>
      <c r="F127" s="35" t="s">
        <v>162</v>
      </c>
      <c r="G127" s="49">
        <v>35</v>
      </c>
      <c r="H127" s="50">
        <v>0.5</v>
      </c>
      <c r="I127" s="24"/>
    </row>
    <row r="128" spans="1:9" ht="15.75" x14ac:dyDescent="0.2">
      <c r="A128" s="24">
        <v>3</v>
      </c>
      <c r="B128" s="35" t="s">
        <v>164</v>
      </c>
      <c r="C128" s="35" t="s">
        <v>10</v>
      </c>
      <c r="D128" s="44">
        <v>39998</v>
      </c>
      <c r="E128" s="26" t="s">
        <v>161</v>
      </c>
      <c r="F128" s="35" t="s">
        <v>162</v>
      </c>
      <c r="G128" s="49">
        <v>17</v>
      </c>
      <c r="H128" s="50">
        <v>0.25</v>
      </c>
      <c r="I128" s="24"/>
    </row>
    <row r="129" spans="1:9" ht="15.75" x14ac:dyDescent="0.2">
      <c r="A129" s="24">
        <v>4</v>
      </c>
      <c r="B129" s="35" t="s">
        <v>165</v>
      </c>
      <c r="C129" s="35" t="s">
        <v>10</v>
      </c>
      <c r="D129" s="44">
        <v>39893</v>
      </c>
      <c r="E129" s="26" t="s">
        <v>161</v>
      </c>
      <c r="F129" s="35" t="s">
        <v>162</v>
      </c>
      <c r="G129" s="49">
        <v>17</v>
      </c>
      <c r="H129" s="50">
        <v>0.24</v>
      </c>
      <c r="I129" s="24"/>
    </row>
    <row r="130" spans="1:9" ht="15.75" x14ac:dyDescent="0.2">
      <c r="A130" s="24">
        <v>5</v>
      </c>
      <c r="B130" s="35" t="s">
        <v>166</v>
      </c>
      <c r="C130" s="35" t="s">
        <v>10</v>
      </c>
      <c r="D130" s="44">
        <v>40359</v>
      </c>
      <c r="E130" s="26" t="s">
        <v>161</v>
      </c>
      <c r="F130" s="35" t="s">
        <v>162</v>
      </c>
      <c r="G130" s="49">
        <v>17</v>
      </c>
      <c r="H130" s="50">
        <v>0.24</v>
      </c>
      <c r="I130" s="24"/>
    </row>
    <row r="131" spans="1:9" ht="15.75" x14ac:dyDescent="0.2">
      <c r="A131" s="24">
        <v>6</v>
      </c>
      <c r="B131" s="35" t="s">
        <v>167</v>
      </c>
      <c r="C131" s="35" t="s">
        <v>10</v>
      </c>
      <c r="D131" s="44">
        <v>40026</v>
      </c>
      <c r="E131" s="26" t="s">
        <v>161</v>
      </c>
      <c r="F131" s="35" t="s">
        <v>162</v>
      </c>
      <c r="G131" s="49">
        <v>16</v>
      </c>
      <c r="H131" s="50">
        <v>0.23</v>
      </c>
      <c r="I131" s="24"/>
    </row>
    <row r="132" spans="1:9" ht="15.75" x14ac:dyDescent="0.2">
      <c r="A132" s="24">
        <v>7</v>
      </c>
      <c r="B132" s="35" t="s">
        <v>168</v>
      </c>
      <c r="C132" s="35" t="s">
        <v>10</v>
      </c>
      <c r="D132" s="44">
        <v>40255</v>
      </c>
      <c r="E132" s="26" t="s">
        <v>161</v>
      </c>
      <c r="F132" s="35" t="s">
        <v>162</v>
      </c>
      <c r="G132" s="49">
        <v>14</v>
      </c>
      <c r="H132" s="49">
        <f>G132*100/70</f>
        <v>20</v>
      </c>
      <c r="I132" s="24"/>
    </row>
    <row r="133" spans="1:9" ht="15.75" x14ac:dyDescent="0.2">
      <c r="A133" s="24">
        <v>8</v>
      </c>
      <c r="B133" s="35" t="s">
        <v>169</v>
      </c>
      <c r="C133" s="35" t="s">
        <v>10</v>
      </c>
      <c r="D133" s="44">
        <v>39943</v>
      </c>
      <c r="E133" s="26" t="s">
        <v>161</v>
      </c>
      <c r="F133" s="26" t="s">
        <v>162</v>
      </c>
      <c r="G133" s="49">
        <v>10</v>
      </c>
      <c r="H133" s="50">
        <v>0.14000000000000001</v>
      </c>
      <c r="I133" s="24"/>
    </row>
    <row r="134" spans="1:9" ht="15.75" x14ac:dyDescent="0.2">
      <c r="A134" s="24">
        <v>9</v>
      </c>
      <c r="B134" s="35" t="s">
        <v>170</v>
      </c>
      <c r="C134" s="35" t="s">
        <v>10</v>
      </c>
      <c r="D134" s="44">
        <v>39925</v>
      </c>
      <c r="E134" s="26" t="s">
        <v>161</v>
      </c>
      <c r="F134" s="35" t="s">
        <v>162</v>
      </c>
      <c r="G134" s="49">
        <v>10</v>
      </c>
      <c r="H134" s="50">
        <v>0.14000000000000001</v>
      </c>
      <c r="I134" s="24"/>
    </row>
    <row r="135" spans="1:9" ht="15.75" x14ac:dyDescent="0.2">
      <c r="A135" s="24">
        <v>10</v>
      </c>
      <c r="B135" s="35" t="s">
        <v>171</v>
      </c>
      <c r="C135" s="35" t="s">
        <v>10</v>
      </c>
      <c r="D135" s="44">
        <v>40224</v>
      </c>
      <c r="E135" s="26" t="s">
        <v>161</v>
      </c>
      <c r="F135" s="35" t="s">
        <v>162</v>
      </c>
      <c r="G135" s="49">
        <v>9</v>
      </c>
      <c r="H135" s="50">
        <v>0.13</v>
      </c>
      <c r="I135" s="24"/>
    </row>
    <row r="136" spans="1:9" ht="15.75" x14ac:dyDescent="0.2">
      <c r="A136" s="24">
        <v>11</v>
      </c>
      <c r="B136" s="35" t="s">
        <v>172</v>
      </c>
      <c r="C136" s="35" t="s">
        <v>10</v>
      </c>
      <c r="D136" s="44">
        <v>39948</v>
      </c>
      <c r="E136" s="26" t="s">
        <v>161</v>
      </c>
      <c r="F136" s="35" t="s">
        <v>162</v>
      </c>
      <c r="G136" s="49">
        <v>5</v>
      </c>
      <c r="H136" s="50">
        <v>7.0000000000000007E-2</v>
      </c>
      <c r="I136" s="24"/>
    </row>
  </sheetData>
  <mergeCells count="4">
    <mergeCell ref="A1:I1"/>
    <mergeCell ref="B2:I2"/>
    <mergeCell ref="A3:I3"/>
    <mergeCell ref="A4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topLeftCell="A4" zoomScale="60" zoomScaleNormal="60" workbookViewId="0">
      <selection activeCell="T32" sqref="T32"/>
    </sheetView>
  </sheetViews>
  <sheetFormatPr defaultRowHeight="12.75" x14ac:dyDescent="0.2"/>
  <cols>
    <col min="1" max="1" width="7.140625" customWidth="1"/>
    <col min="2" max="2" width="46.7109375" customWidth="1"/>
    <col min="3" max="3" width="16.5703125" customWidth="1"/>
    <col min="4" max="4" width="16.140625" customWidth="1"/>
    <col min="5" max="5" width="87" customWidth="1"/>
    <col min="6" max="6" width="43.28515625" customWidth="1"/>
    <col min="7" max="8" width="8.7109375" customWidth="1"/>
    <col min="9" max="9" width="8.140625" customWidth="1"/>
    <col min="10" max="10" width="9" customWidth="1"/>
    <col min="11" max="11" width="8.7109375" customWidth="1"/>
    <col min="12" max="12" width="10.28515625" customWidth="1"/>
    <col min="13" max="13" width="14" customWidth="1"/>
    <col min="14" max="14" width="13.7109375" customWidth="1"/>
  </cols>
  <sheetData>
    <row r="1" spans="1:14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8.75" x14ac:dyDescent="0.3">
      <c r="A2" s="83"/>
      <c r="B2" s="83"/>
      <c r="C2" s="83"/>
      <c r="D2" s="84" t="s">
        <v>335</v>
      </c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18.75" x14ac:dyDescent="0.3">
      <c r="A3" s="165" t="s">
        <v>297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 ht="18.75" x14ac:dyDescent="0.3">
      <c r="A4" s="165" t="s">
        <v>215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</row>
    <row r="5" spans="1:14" ht="18.75" x14ac:dyDescent="0.3">
      <c r="A5" s="165" t="s">
        <v>333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ht="18.75" x14ac:dyDescent="0.3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31.5" customHeight="1" x14ac:dyDescent="0.2">
      <c r="A7" s="166" t="s">
        <v>1</v>
      </c>
      <c r="B7" s="168" t="s">
        <v>2</v>
      </c>
      <c r="C7" s="166" t="s">
        <v>3</v>
      </c>
      <c r="D7" s="168" t="s">
        <v>4</v>
      </c>
      <c r="E7" s="168" t="s">
        <v>5</v>
      </c>
      <c r="F7" s="168" t="s">
        <v>6</v>
      </c>
      <c r="G7" s="168" t="s">
        <v>311</v>
      </c>
      <c r="H7" s="169"/>
      <c r="I7" s="169"/>
      <c r="J7" s="169"/>
      <c r="K7" s="169"/>
      <c r="L7" s="168" t="s">
        <v>34</v>
      </c>
      <c r="M7" s="168" t="s">
        <v>8</v>
      </c>
      <c r="N7" s="166" t="s">
        <v>35</v>
      </c>
    </row>
    <row r="8" spans="1:14" ht="35.25" customHeight="1" x14ac:dyDescent="0.2">
      <c r="A8" s="167"/>
      <c r="B8" s="169"/>
      <c r="C8" s="167"/>
      <c r="D8" s="169"/>
      <c r="E8" s="169"/>
      <c r="F8" s="169"/>
      <c r="G8" s="85">
        <v>1</v>
      </c>
      <c r="H8" s="85">
        <v>2</v>
      </c>
      <c r="I8" s="85">
        <v>3</v>
      </c>
      <c r="J8" s="85">
        <v>4</v>
      </c>
      <c r="K8" s="85">
        <v>5</v>
      </c>
      <c r="L8" s="169"/>
      <c r="M8" s="169"/>
      <c r="N8" s="167"/>
    </row>
    <row r="9" spans="1:14" ht="25.9" customHeight="1" x14ac:dyDescent="0.2">
      <c r="A9" s="90">
        <v>1</v>
      </c>
      <c r="B9" s="103" t="s">
        <v>219</v>
      </c>
      <c r="C9" s="93" t="s">
        <v>10</v>
      </c>
      <c r="D9" s="105">
        <v>39299</v>
      </c>
      <c r="E9" s="93" t="s">
        <v>15</v>
      </c>
      <c r="F9" s="93" t="s">
        <v>220</v>
      </c>
      <c r="G9" s="130">
        <v>0.5</v>
      </c>
      <c r="H9" s="130">
        <v>5</v>
      </c>
      <c r="I9" s="130">
        <v>3</v>
      </c>
      <c r="J9" s="130">
        <v>11.1</v>
      </c>
      <c r="K9" s="130">
        <v>8</v>
      </c>
      <c r="L9" s="129">
        <f t="shared" ref="L9:L43" si="0">SUM(G9:K9)</f>
        <v>27.6</v>
      </c>
      <c r="M9" s="155">
        <f>L9/37*100</f>
        <v>74.594594594594597</v>
      </c>
      <c r="N9" s="152" t="s">
        <v>103</v>
      </c>
    </row>
    <row r="10" spans="1:14" ht="22.9" customHeight="1" x14ac:dyDescent="0.2">
      <c r="A10" s="90">
        <v>2</v>
      </c>
      <c r="B10" s="103" t="s">
        <v>236</v>
      </c>
      <c r="C10" s="93" t="s">
        <v>10</v>
      </c>
      <c r="D10" s="116">
        <v>39429</v>
      </c>
      <c r="E10" s="93" t="s">
        <v>192</v>
      </c>
      <c r="F10" s="93" t="s">
        <v>235</v>
      </c>
      <c r="G10" s="130">
        <v>0</v>
      </c>
      <c r="H10" s="130">
        <v>3</v>
      </c>
      <c r="I10" s="130">
        <v>2.5</v>
      </c>
      <c r="J10" s="130">
        <v>11.1</v>
      </c>
      <c r="K10" s="130">
        <v>6</v>
      </c>
      <c r="L10" s="129">
        <f t="shared" si="0"/>
        <v>22.6</v>
      </c>
      <c r="M10" s="155">
        <f t="shared" ref="M10:M43" si="1">L10/37*100</f>
        <v>61.081081081081088</v>
      </c>
      <c r="N10" s="152" t="s">
        <v>337</v>
      </c>
    </row>
    <row r="11" spans="1:14" ht="18.75" x14ac:dyDescent="0.2">
      <c r="A11" s="90">
        <v>3</v>
      </c>
      <c r="B11" s="103" t="s">
        <v>241</v>
      </c>
      <c r="C11" s="93" t="s">
        <v>10</v>
      </c>
      <c r="D11" s="116">
        <v>39522</v>
      </c>
      <c r="E11" s="93" t="s">
        <v>192</v>
      </c>
      <c r="F11" s="93" t="s">
        <v>235</v>
      </c>
      <c r="G11" s="130">
        <v>0</v>
      </c>
      <c r="H11" s="130">
        <v>5</v>
      </c>
      <c r="I11" s="130">
        <v>2.5</v>
      </c>
      <c r="J11" s="130">
        <v>12</v>
      </c>
      <c r="K11" s="130">
        <v>3</v>
      </c>
      <c r="L11" s="129">
        <f t="shared" si="0"/>
        <v>22.5</v>
      </c>
      <c r="M11" s="155">
        <f t="shared" si="1"/>
        <v>60.810810810810814</v>
      </c>
      <c r="N11" s="152" t="s">
        <v>337</v>
      </c>
    </row>
    <row r="12" spans="1:14" ht="18.75" x14ac:dyDescent="0.2">
      <c r="A12" s="90">
        <v>4</v>
      </c>
      <c r="B12" s="103" t="s">
        <v>242</v>
      </c>
      <c r="C12" s="93" t="s">
        <v>10</v>
      </c>
      <c r="D12" s="116">
        <v>39614</v>
      </c>
      <c r="E12" s="93" t="s">
        <v>192</v>
      </c>
      <c r="F12" s="93" t="s">
        <v>235</v>
      </c>
      <c r="G12" s="130">
        <v>0</v>
      </c>
      <c r="H12" s="130">
        <v>5</v>
      </c>
      <c r="I12" s="130">
        <v>2.5</v>
      </c>
      <c r="J12" s="130">
        <v>11.5</v>
      </c>
      <c r="K12" s="130">
        <v>1</v>
      </c>
      <c r="L12" s="129">
        <f t="shared" si="0"/>
        <v>20</v>
      </c>
      <c r="M12" s="155">
        <f t="shared" si="1"/>
        <v>54.054054054054056</v>
      </c>
      <c r="N12" s="152" t="s">
        <v>337</v>
      </c>
    </row>
    <row r="13" spans="1:14" ht="37.5" x14ac:dyDescent="0.2">
      <c r="A13" s="90">
        <v>5</v>
      </c>
      <c r="B13" s="103" t="s">
        <v>319</v>
      </c>
      <c r="C13" s="104" t="s">
        <v>10</v>
      </c>
      <c r="D13" s="105">
        <v>39225</v>
      </c>
      <c r="E13" s="93" t="s">
        <v>298</v>
      </c>
      <c r="F13" s="93" t="s">
        <v>252</v>
      </c>
      <c r="G13" s="128">
        <v>0</v>
      </c>
      <c r="H13" s="128">
        <v>4</v>
      </c>
      <c r="I13" s="128">
        <v>2</v>
      </c>
      <c r="J13" s="128">
        <v>10</v>
      </c>
      <c r="K13" s="128">
        <v>2</v>
      </c>
      <c r="L13" s="129">
        <f t="shared" si="0"/>
        <v>18</v>
      </c>
      <c r="M13" s="155">
        <f t="shared" si="1"/>
        <v>48.648648648648653</v>
      </c>
      <c r="N13" s="147"/>
    </row>
    <row r="14" spans="1:14" ht="18.75" x14ac:dyDescent="0.2">
      <c r="A14" s="90">
        <v>6</v>
      </c>
      <c r="B14" s="103" t="s">
        <v>239</v>
      </c>
      <c r="C14" s="93" t="s">
        <v>10</v>
      </c>
      <c r="D14" s="116">
        <v>39392</v>
      </c>
      <c r="E14" s="93" t="s">
        <v>192</v>
      </c>
      <c r="F14" s="93" t="s">
        <v>235</v>
      </c>
      <c r="G14" s="130">
        <v>0</v>
      </c>
      <c r="H14" s="130">
        <v>5</v>
      </c>
      <c r="I14" s="130">
        <v>0.5</v>
      </c>
      <c r="J14" s="130">
        <v>7.9</v>
      </c>
      <c r="K14" s="130">
        <v>2</v>
      </c>
      <c r="L14" s="129">
        <f t="shared" si="0"/>
        <v>15.4</v>
      </c>
      <c r="M14" s="155">
        <f t="shared" si="1"/>
        <v>41.621621621621621</v>
      </c>
      <c r="N14" s="148"/>
    </row>
    <row r="15" spans="1:14" ht="18.75" x14ac:dyDescent="0.2">
      <c r="A15" s="90">
        <v>7</v>
      </c>
      <c r="B15" s="103" t="s">
        <v>240</v>
      </c>
      <c r="C15" s="93" t="s">
        <v>10</v>
      </c>
      <c r="D15" s="116">
        <v>39194</v>
      </c>
      <c r="E15" s="93" t="s">
        <v>192</v>
      </c>
      <c r="F15" s="93" t="s">
        <v>235</v>
      </c>
      <c r="G15" s="130">
        <v>0</v>
      </c>
      <c r="H15" s="130">
        <v>5</v>
      </c>
      <c r="I15" s="130">
        <v>0.5</v>
      </c>
      <c r="J15" s="130">
        <v>7.85</v>
      </c>
      <c r="K15" s="130">
        <v>2</v>
      </c>
      <c r="L15" s="129">
        <f t="shared" si="0"/>
        <v>15.35</v>
      </c>
      <c r="M15" s="155">
        <f t="shared" si="1"/>
        <v>41.486486486486484</v>
      </c>
      <c r="N15" s="148"/>
    </row>
    <row r="16" spans="1:14" ht="18.75" x14ac:dyDescent="0.2">
      <c r="A16" s="90">
        <v>8</v>
      </c>
      <c r="B16" s="103" t="s">
        <v>237</v>
      </c>
      <c r="C16" s="93" t="s">
        <v>10</v>
      </c>
      <c r="D16" s="116">
        <v>39409</v>
      </c>
      <c r="E16" s="93" t="s">
        <v>192</v>
      </c>
      <c r="F16" s="93" t="s">
        <v>235</v>
      </c>
      <c r="G16" s="130">
        <v>0</v>
      </c>
      <c r="H16" s="130">
        <v>4</v>
      </c>
      <c r="I16" s="130">
        <v>0.5</v>
      </c>
      <c r="J16" s="130">
        <v>9.58</v>
      </c>
      <c r="K16" s="130">
        <v>1</v>
      </c>
      <c r="L16" s="129">
        <f t="shared" si="0"/>
        <v>15.08</v>
      </c>
      <c r="M16" s="155">
        <f t="shared" si="1"/>
        <v>40.756756756756758</v>
      </c>
      <c r="N16" s="148"/>
    </row>
    <row r="17" spans="1:14" ht="37.5" x14ac:dyDescent="0.2">
      <c r="A17" s="90">
        <v>9</v>
      </c>
      <c r="B17" s="113" t="s">
        <v>206</v>
      </c>
      <c r="C17" s="93" t="s">
        <v>10</v>
      </c>
      <c r="D17" s="114">
        <v>39267</v>
      </c>
      <c r="E17" s="106" t="s">
        <v>300</v>
      </c>
      <c r="F17" s="115" t="s">
        <v>204</v>
      </c>
      <c r="G17" s="132">
        <v>0</v>
      </c>
      <c r="H17" s="132">
        <v>0</v>
      </c>
      <c r="I17" s="132">
        <v>0</v>
      </c>
      <c r="J17" s="132">
        <v>10</v>
      </c>
      <c r="K17" s="132">
        <v>5</v>
      </c>
      <c r="L17" s="129">
        <f t="shared" si="0"/>
        <v>15</v>
      </c>
      <c r="M17" s="155">
        <f t="shared" si="1"/>
        <v>40.54054054054054</v>
      </c>
      <c r="N17" s="148"/>
    </row>
    <row r="18" spans="1:14" ht="37.5" x14ac:dyDescent="0.2">
      <c r="A18" s="90">
        <v>10</v>
      </c>
      <c r="B18" s="108" t="s">
        <v>253</v>
      </c>
      <c r="C18" s="111" t="s">
        <v>10</v>
      </c>
      <c r="D18" s="109">
        <v>39747</v>
      </c>
      <c r="E18" s="93" t="s">
        <v>298</v>
      </c>
      <c r="F18" s="112" t="s">
        <v>252</v>
      </c>
      <c r="G18" s="131">
        <v>0</v>
      </c>
      <c r="H18" s="131">
        <v>5</v>
      </c>
      <c r="I18" s="131">
        <v>3</v>
      </c>
      <c r="J18" s="131">
        <v>6</v>
      </c>
      <c r="K18" s="131">
        <v>1</v>
      </c>
      <c r="L18" s="129">
        <f t="shared" si="0"/>
        <v>15</v>
      </c>
      <c r="M18" s="155">
        <f t="shared" si="1"/>
        <v>40.54054054054054</v>
      </c>
      <c r="N18" s="149"/>
    </row>
    <row r="19" spans="1:14" ht="37.5" x14ac:dyDescent="0.2">
      <c r="A19" s="90">
        <v>11</v>
      </c>
      <c r="B19" s="108" t="s">
        <v>288</v>
      </c>
      <c r="C19" s="104" t="s">
        <v>10</v>
      </c>
      <c r="D19" s="122">
        <v>39382</v>
      </c>
      <c r="E19" s="93" t="s">
        <v>302</v>
      </c>
      <c r="F19" s="112" t="s">
        <v>286</v>
      </c>
      <c r="G19" s="131">
        <v>0</v>
      </c>
      <c r="H19" s="131">
        <v>3</v>
      </c>
      <c r="I19" s="131">
        <v>0</v>
      </c>
      <c r="J19" s="131">
        <v>7</v>
      </c>
      <c r="K19" s="131">
        <v>5</v>
      </c>
      <c r="L19" s="129">
        <f t="shared" si="0"/>
        <v>15</v>
      </c>
      <c r="M19" s="155">
        <f t="shared" si="1"/>
        <v>40.54054054054054</v>
      </c>
      <c r="N19" s="148"/>
    </row>
    <row r="20" spans="1:14" ht="18.75" x14ac:dyDescent="0.2">
      <c r="A20" s="90">
        <v>12</v>
      </c>
      <c r="B20" s="108" t="s">
        <v>291</v>
      </c>
      <c r="C20" s="108" t="s">
        <v>10</v>
      </c>
      <c r="D20" s="121">
        <v>39225</v>
      </c>
      <c r="E20" s="103" t="s">
        <v>305</v>
      </c>
      <c r="F20" s="103" t="s">
        <v>292</v>
      </c>
      <c r="G20" s="134">
        <v>0</v>
      </c>
      <c r="H20" s="134">
        <v>0</v>
      </c>
      <c r="I20" s="134">
        <v>3.5</v>
      </c>
      <c r="J20" s="134">
        <v>10</v>
      </c>
      <c r="K20" s="134">
        <v>0</v>
      </c>
      <c r="L20" s="129">
        <f t="shared" si="0"/>
        <v>13.5</v>
      </c>
      <c r="M20" s="155">
        <f t="shared" si="1"/>
        <v>36.486486486486484</v>
      </c>
      <c r="N20" s="148"/>
    </row>
    <row r="21" spans="1:14" ht="18.75" x14ac:dyDescent="0.3">
      <c r="A21" s="90">
        <v>13</v>
      </c>
      <c r="B21" s="123" t="s">
        <v>238</v>
      </c>
      <c r="C21" s="104" t="s">
        <v>10</v>
      </c>
      <c r="D21" s="124">
        <v>39329</v>
      </c>
      <c r="E21" s="93" t="s">
        <v>192</v>
      </c>
      <c r="F21" s="93" t="s">
        <v>235</v>
      </c>
      <c r="G21" s="135">
        <v>0</v>
      </c>
      <c r="H21" s="135">
        <v>1</v>
      </c>
      <c r="I21" s="135">
        <v>0.5</v>
      </c>
      <c r="J21" s="135">
        <v>7.83</v>
      </c>
      <c r="K21" s="135">
        <v>4</v>
      </c>
      <c r="L21" s="129">
        <f t="shared" si="0"/>
        <v>13.33</v>
      </c>
      <c r="M21" s="155">
        <f t="shared" si="1"/>
        <v>36.027027027027025</v>
      </c>
      <c r="N21" s="110"/>
    </row>
    <row r="22" spans="1:14" ht="18.75" x14ac:dyDescent="0.2">
      <c r="A22" s="90">
        <v>14</v>
      </c>
      <c r="B22" s="103" t="s">
        <v>234</v>
      </c>
      <c r="C22" s="93" t="s">
        <v>10</v>
      </c>
      <c r="D22" s="116">
        <v>39307</v>
      </c>
      <c r="E22" s="93" t="s">
        <v>192</v>
      </c>
      <c r="F22" s="93" t="s">
        <v>235</v>
      </c>
      <c r="G22" s="130">
        <v>0</v>
      </c>
      <c r="H22" s="130">
        <v>0</v>
      </c>
      <c r="I22" s="130">
        <v>0.5</v>
      </c>
      <c r="J22" s="130">
        <v>8.4499999999999993</v>
      </c>
      <c r="K22" s="130">
        <v>4</v>
      </c>
      <c r="L22" s="129">
        <f t="shared" si="0"/>
        <v>12.95</v>
      </c>
      <c r="M22" s="155">
        <f t="shared" si="1"/>
        <v>35</v>
      </c>
      <c r="N22" s="141"/>
    </row>
    <row r="23" spans="1:14" ht="37.5" x14ac:dyDescent="0.2">
      <c r="A23" s="90">
        <v>15</v>
      </c>
      <c r="B23" s="113" t="s">
        <v>224</v>
      </c>
      <c r="C23" s="93" t="s">
        <v>10</v>
      </c>
      <c r="D23" s="114">
        <v>39471</v>
      </c>
      <c r="E23" s="106" t="s">
        <v>300</v>
      </c>
      <c r="F23" s="115" t="s">
        <v>204</v>
      </c>
      <c r="G23" s="132">
        <v>0</v>
      </c>
      <c r="H23" s="132">
        <v>4</v>
      </c>
      <c r="I23" s="132">
        <v>1</v>
      </c>
      <c r="J23" s="132">
        <v>5.7</v>
      </c>
      <c r="K23" s="132">
        <v>2</v>
      </c>
      <c r="L23" s="129">
        <f t="shared" si="0"/>
        <v>12.7</v>
      </c>
      <c r="M23" s="155">
        <f t="shared" si="1"/>
        <v>34.324324324324323</v>
      </c>
      <c r="N23" s="148"/>
    </row>
    <row r="24" spans="1:14" ht="18.75" x14ac:dyDescent="0.2">
      <c r="A24" s="90">
        <v>16</v>
      </c>
      <c r="B24" s="103" t="s">
        <v>194</v>
      </c>
      <c r="C24" s="93" t="s">
        <v>10</v>
      </c>
      <c r="D24" s="116">
        <v>39244</v>
      </c>
      <c r="E24" s="93" t="s">
        <v>192</v>
      </c>
      <c r="F24" s="93" t="s">
        <v>235</v>
      </c>
      <c r="G24" s="130">
        <v>0</v>
      </c>
      <c r="H24" s="130">
        <v>1</v>
      </c>
      <c r="I24" s="130">
        <v>0</v>
      </c>
      <c r="J24" s="130">
        <v>9.5399999999999991</v>
      </c>
      <c r="K24" s="130">
        <v>2</v>
      </c>
      <c r="L24" s="129">
        <f t="shared" si="0"/>
        <v>12.54</v>
      </c>
      <c r="M24" s="155">
        <f t="shared" si="1"/>
        <v>33.891891891891888</v>
      </c>
      <c r="N24" s="148"/>
    </row>
    <row r="25" spans="1:14" ht="37.5" x14ac:dyDescent="0.2">
      <c r="A25" s="90">
        <v>17</v>
      </c>
      <c r="B25" s="108" t="s">
        <v>285</v>
      </c>
      <c r="C25" s="104" t="s">
        <v>10</v>
      </c>
      <c r="D25" s="122">
        <v>39402</v>
      </c>
      <c r="E25" s="93" t="s">
        <v>302</v>
      </c>
      <c r="F25" s="112" t="s">
        <v>286</v>
      </c>
      <c r="G25" s="131">
        <v>0</v>
      </c>
      <c r="H25" s="131">
        <v>3</v>
      </c>
      <c r="I25" s="131">
        <v>4</v>
      </c>
      <c r="J25" s="131">
        <v>5</v>
      </c>
      <c r="K25" s="131">
        <v>0</v>
      </c>
      <c r="L25" s="129">
        <f t="shared" si="0"/>
        <v>12</v>
      </c>
      <c r="M25" s="155">
        <f t="shared" si="1"/>
        <v>32.432432432432435</v>
      </c>
      <c r="N25" s="148"/>
    </row>
    <row r="26" spans="1:14" ht="37.5" x14ac:dyDescent="0.2">
      <c r="A26" s="90">
        <v>18</v>
      </c>
      <c r="B26" s="108" t="s">
        <v>255</v>
      </c>
      <c r="C26" s="104" t="s">
        <v>10</v>
      </c>
      <c r="D26" s="109">
        <v>39261</v>
      </c>
      <c r="E26" s="93" t="s">
        <v>298</v>
      </c>
      <c r="F26" s="93" t="s">
        <v>252</v>
      </c>
      <c r="G26" s="130">
        <v>0</v>
      </c>
      <c r="H26" s="130">
        <v>1</v>
      </c>
      <c r="I26" s="130">
        <v>3.5</v>
      </c>
      <c r="J26" s="130">
        <v>5</v>
      </c>
      <c r="K26" s="130">
        <v>2</v>
      </c>
      <c r="L26" s="129">
        <f t="shared" si="0"/>
        <v>11.5</v>
      </c>
      <c r="M26" s="155">
        <f t="shared" si="1"/>
        <v>31.081081081081081</v>
      </c>
      <c r="N26" s="97"/>
    </row>
    <row r="27" spans="1:14" ht="37.5" x14ac:dyDescent="0.2">
      <c r="A27" s="90">
        <v>19</v>
      </c>
      <c r="B27" s="108" t="s">
        <v>254</v>
      </c>
      <c r="C27" s="104" t="s">
        <v>10</v>
      </c>
      <c r="D27" s="109">
        <v>39261</v>
      </c>
      <c r="E27" s="93" t="s">
        <v>298</v>
      </c>
      <c r="F27" s="93" t="s">
        <v>252</v>
      </c>
      <c r="G27" s="130">
        <v>0</v>
      </c>
      <c r="H27" s="130">
        <v>0</v>
      </c>
      <c r="I27" s="130">
        <v>4</v>
      </c>
      <c r="J27" s="130">
        <v>7.15</v>
      </c>
      <c r="K27" s="130">
        <v>0</v>
      </c>
      <c r="L27" s="129">
        <f t="shared" si="0"/>
        <v>11.15</v>
      </c>
      <c r="M27" s="155">
        <f t="shared" si="1"/>
        <v>30.135135135135137</v>
      </c>
      <c r="N27" s="148"/>
    </row>
    <row r="28" spans="1:14" ht="18.75" x14ac:dyDescent="0.2">
      <c r="A28" s="90">
        <v>20</v>
      </c>
      <c r="B28" s="103" t="s">
        <v>267</v>
      </c>
      <c r="C28" s="93" t="s">
        <v>10</v>
      </c>
      <c r="D28" s="114">
        <v>39335</v>
      </c>
      <c r="E28" s="93" t="s">
        <v>301</v>
      </c>
      <c r="F28" s="104" t="s">
        <v>266</v>
      </c>
      <c r="G28" s="129">
        <v>0</v>
      </c>
      <c r="H28" s="129">
        <v>1</v>
      </c>
      <c r="I28" s="129">
        <v>0</v>
      </c>
      <c r="J28" s="129">
        <v>5.9</v>
      </c>
      <c r="K28" s="129">
        <v>4</v>
      </c>
      <c r="L28" s="129">
        <f t="shared" si="0"/>
        <v>10.9</v>
      </c>
      <c r="M28" s="155">
        <f t="shared" si="1"/>
        <v>29.45945945945946</v>
      </c>
      <c r="N28" s="148"/>
    </row>
    <row r="29" spans="1:14" ht="37.5" x14ac:dyDescent="0.2">
      <c r="A29" s="90">
        <v>21</v>
      </c>
      <c r="B29" s="108" t="s">
        <v>287</v>
      </c>
      <c r="C29" s="104" t="s">
        <v>10</v>
      </c>
      <c r="D29" s="122">
        <v>39245</v>
      </c>
      <c r="E29" s="93" t="s">
        <v>302</v>
      </c>
      <c r="F29" s="112" t="s">
        <v>286</v>
      </c>
      <c r="G29" s="131">
        <v>0</v>
      </c>
      <c r="H29" s="131">
        <v>2</v>
      </c>
      <c r="I29" s="131">
        <v>3.5</v>
      </c>
      <c r="J29" s="131">
        <v>5</v>
      </c>
      <c r="K29" s="131">
        <v>0</v>
      </c>
      <c r="L29" s="129">
        <f t="shared" si="0"/>
        <v>10.5</v>
      </c>
      <c r="M29" s="155">
        <f t="shared" si="1"/>
        <v>28.378378378378379</v>
      </c>
      <c r="N29" s="148"/>
    </row>
    <row r="30" spans="1:14" ht="18.75" x14ac:dyDescent="0.3">
      <c r="A30" s="90">
        <v>22</v>
      </c>
      <c r="B30" s="123" t="s">
        <v>320</v>
      </c>
      <c r="C30" s="104" t="s">
        <v>10</v>
      </c>
      <c r="D30" s="124">
        <v>39213</v>
      </c>
      <c r="E30" s="95" t="s">
        <v>321</v>
      </c>
      <c r="F30" s="127" t="s">
        <v>322</v>
      </c>
      <c r="G30" s="135">
        <v>0</v>
      </c>
      <c r="H30" s="135">
        <v>0</v>
      </c>
      <c r="I30" s="135">
        <v>0.5</v>
      </c>
      <c r="J30" s="135">
        <v>7</v>
      </c>
      <c r="K30" s="135">
        <v>3</v>
      </c>
      <c r="L30" s="129">
        <f t="shared" si="0"/>
        <v>10.5</v>
      </c>
      <c r="M30" s="155">
        <f t="shared" si="1"/>
        <v>28.378378378378379</v>
      </c>
      <c r="N30" s="110"/>
    </row>
    <row r="31" spans="1:14" ht="18.75" x14ac:dyDescent="0.2">
      <c r="A31" s="90">
        <v>23</v>
      </c>
      <c r="B31" s="103" t="s">
        <v>193</v>
      </c>
      <c r="C31" s="93" t="s">
        <v>10</v>
      </c>
      <c r="D31" s="116">
        <v>39534</v>
      </c>
      <c r="E31" s="93" t="s">
        <v>192</v>
      </c>
      <c r="F31" s="93" t="s">
        <v>235</v>
      </c>
      <c r="G31" s="130">
        <v>0</v>
      </c>
      <c r="H31" s="130">
        <v>1</v>
      </c>
      <c r="I31" s="130">
        <v>0.5</v>
      </c>
      <c r="J31" s="130">
        <v>8.6999999999999993</v>
      </c>
      <c r="K31" s="130">
        <v>0</v>
      </c>
      <c r="L31" s="129">
        <f t="shared" si="0"/>
        <v>10.199999999999999</v>
      </c>
      <c r="M31" s="155">
        <f t="shared" si="1"/>
        <v>27.567567567567565</v>
      </c>
      <c r="N31" s="148"/>
    </row>
    <row r="32" spans="1:14" ht="37.5" x14ac:dyDescent="0.2">
      <c r="A32" s="90">
        <v>24</v>
      </c>
      <c r="B32" s="113" t="s">
        <v>222</v>
      </c>
      <c r="C32" s="93" t="s">
        <v>10</v>
      </c>
      <c r="D32" s="114">
        <v>39301</v>
      </c>
      <c r="E32" s="106" t="s">
        <v>300</v>
      </c>
      <c r="F32" s="115" t="s">
        <v>204</v>
      </c>
      <c r="G32" s="132">
        <v>0</v>
      </c>
      <c r="H32" s="132">
        <v>2</v>
      </c>
      <c r="I32" s="132">
        <v>0.5</v>
      </c>
      <c r="J32" s="132">
        <v>5.3</v>
      </c>
      <c r="K32" s="132">
        <v>2</v>
      </c>
      <c r="L32" s="129">
        <f t="shared" si="0"/>
        <v>9.8000000000000007</v>
      </c>
      <c r="M32" s="155">
        <f t="shared" si="1"/>
        <v>26.486486486486488</v>
      </c>
      <c r="N32" s="148"/>
    </row>
    <row r="33" spans="1:14" ht="37.5" x14ac:dyDescent="0.2">
      <c r="A33" s="90">
        <v>25</v>
      </c>
      <c r="B33" s="113" t="s">
        <v>226</v>
      </c>
      <c r="C33" s="93" t="s">
        <v>10</v>
      </c>
      <c r="D33" s="114">
        <v>39252</v>
      </c>
      <c r="E33" s="106" t="s">
        <v>300</v>
      </c>
      <c r="F33" s="115" t="s">
        <v>204</v>
      </c>
      <c r="G33" s="132">
        <v>0</v>
      </c>
      <c r="H33" s="132">
        <v>0</v>
      </c>
      <c r="I33" s="132">
        <v>0</v>
      </c>
      <c r="J33" s="132">
        <v>8.7200000000000006</v>
      </c>
      <c r="K33" s="132">
        <v>1</v>
      </c>
      <c r="L33" s="129">
        <f t="shared" si="0"/>
        <v>9.7200000000000006</v>
      </c>
      <c r="M33" s="155">
        <f t="shared" si="1"/>
        <v>26.270270270270274</v>
      </c>
      <c r="N33" s="148"/>
    </row>
    <row r="34" spans="1:14" ht="37.5" x14ac:dyDescent="0.2">
      <c r="A34" s="90">
        <v>26</v>
      </c>
      <c r="B34" s="113" t="s">
        <v>205</v>
      </c>
      <c r="C34" s="93" t="s">
        <v>10</v>
      </c>
      <c r="D34" s="114">
        <v>39182</v>
      </c>
      <c r="E34" s="106" t="s">
        <v>300</v>
      </c>
      <c r="F34" s="115" t="s">
        <v>204</v>
      </c>
      <c r="G34" s="132">
        <v>0</v>
      </c>
      <c r="H34" s="132">
        <v>0</v>
      </c>
      <c r="I34" s="132">
        <v>0</v>
      </c>
      <c r="J34" s="132">
        <v>6.79</v>
      </c>
      <c r="K34" s="132">
        <v>1</v>
      </c>
      <c r="L34" s="129">
        <f t="shared" si="0"/>
        <v>7.79</v>
      </c>
      <c r="M34" s="155">
        <f t="shared" si="1"/>
        <v>21.054054054054056</v>
      </c>
      <c r="N34" s="148"/>
    </row>
    <row r="35" spans="1:14" ht="37.5" x14ac:dyDescent="0.2">
      <c r="A35" s="90">
        <v>27</v>
      </c>
      <c r="B35" s="113" t="s">
        <v>225</v>
      </c>
      <c r="C35" s="120" t="s">
        <v>10</v>
      </c>
      <c r="D35" s="114">
        <v>39364</v>
      </c>
      <c r="E35" s="106" t="s">
        <v>300</v>
      </c>
      <c r="F35" s="115" t="s">
        <v>204</v>
      </c>
      <c r="G35" s="132">
        <v>0</v>
      </c>
      <c r="H35" s="132">
        <v>2</v>
      </c>
      <c r="I35" s="132">
        <v>0</v>
      </c>
      <c r="J35" s="132">
        <v>4.5</v>
      </c>
      <c r="K35" s="132">
        <v>1</v>
      </c>
      <c r="L35" s="129">
        <f t="shared" si="0"/>
        <v>7.5</v>
      </c>
      <c r="M35" s="155">
        <f t="shared" si="1"/>
        <v>20.27027027027027</v>
      </c>
      <c r="N35" s="141"/>
    </row>
    <row r="36" spans="1:14" ht="18.75" x14ac:dyDescent="0.3">
      <c r="A36" s="90">
        <v>28</v>
      </c>
      <c r="B36" s="123" t="s">
        <v>317</v>
      </c>
      <c r="C36" s="104" t="s">
        <v>10</v>
      </c>
      <c r="D36" s="124">
        <v>39357</v>
      </c>
      <c r="E36" s="95" t="s">
        <v>318</v>
      </c>
      <c r="F36" s="95" t="s">
        <v>315</v>
      </c>
      <c r="G36" s="129">
        <v>0</v>
      </c>
      <c r="H36" s="129">
        <v>0</v>
      </c>
      <c r="I36" s="129">
        <v>0</v>
      </c>
      <c r="J36" s="150">
        <v>6.8</v>
      </c>
      <c r="K36" s="150">
        <v>0</v>
      </c>
      <c r="L36" s="129">
        <f t="shared" si="0"/>
        <v>6.8</v>
      </c>
      <c r="M36" s="155">
        <f t="shared" si="1"/>
        <v>18.378378378378375</v>
      </c>
      <c r="N36" s="148"/>
    </row>
    <row r="37" spans="1:14" ht="18.75" x14ac:dyDescent="0.3">
      <c r="A37" s="90">
        <v>29</v>
      </c>
      <c r="B37" s="123" t="s">
        <v>316</v>
      </c>
      <c r="C37" s="104" t="s">
        <v>10</v>
      </c>
      <c r="D37" s="124">
        <v>39307</v>
      </c>
      <c r="E37" s="95" t="s">
        <v>318</v>
      </c>
      <c r="F37" s="95" t="s">
        <v>315</v>
      </c>
      <c r="G37" s="129">
        <v>0</v>
      </c>
      <c r="H37" s="129">
        <v>0</v>
      </c>
      <c r="I37" s="129">
        <v>0</v>
      </c>
      <c r="J37" s="150">
        <v>3.65</v>
      </c>
      <c r="K37" s="150">
        <v>2.5</v>
      </c>
      <c r="L37" s="129">
        <f t="shared" si="0"/>
        <v>6.15</v>
      </c>
      <c r="M37" s="155">
        <f t="shared" si="1"/>
        <v>16.621621621621625</v>
      </c>
      <c r="N37" s="148"/>
    </row>
    <row r="38" spans="1:14" ht="18.75" x14ac:dyDescent="0.2">
      <c r="A38" s="90">
        <v>30</v>
      </c>
      <c r="B38" s="108" t="s">
        <v>294</v>
      </c>
      <c r="C38" s="104" t="s">
        <v>10</v>
      </c>
      <c r="D38" s="122">
        <v>39512</v>
      </c>
      <c r="E38" s="93" t="s">
        <v>303</v>
      </c>
      <c r="F38" s="112" t="s">
        <v>295</v>
      </c>
      <c r="G38" s="131">
        <v>0</v>
      </c>
      <c r="H38" s="131">
        <v>3</v>
      </c>
      <c r="I38" s="131">
        <v>0</v>
      </c>
      <c r="J38" s="131">
        <v>0</v>
      </c>
      <c r="K38" s="131">
        <v>2</v>
      </c>
      <c r="L38" s="129">
        <f t="shared" si="0"/>
        <v>5</v>
      </c>
      <c r="M38" s="155">
        <f t="shared" si="1"/>
        <v>13.513513513513514</v>
      </c>
      <c r="N38" s="148"/>
    </row>
    <row r="39" spans="1:14" ht="37.5" x14ac:dyDescent="0.2">
      <c r="A39" s="90">
        <v>31</v>
      </c>
      <c r="B39" s="113" t="s">
        <v>223</v>
      </c>
      <c r="C39" s="93" t="s">
        <v>10</v>
      </c>
      <c r="D39" s="114">
        <v>39347</v>
      </c>
      <c r="E39" s="106" t="s">
        <v>300</v>
      </c>
      <c r="F39" s="115" t="s">
        <v>204</v>
      </c>
      <c r="G39" s="132">
        <v>0</v>
      </c>
      <c r="H39" s="132">
        <v>0</v>
      </c>
      <c r="I39" s="132">
        <v>0</v>
      </c>
      <c r="J39" s="132">
        <v>4.7</v>
      </c>
      <c r="K39" s="132">
        <v>0</v>
      </c>
      <c r="L39" s="129">
        <f t="shared" si="0"/>
        <v>4.7</v>
      </c>
      <c r="M39" s="155">
        <f t="shared" si="1"/>
        <v>12.702702702702704</v>
      </c>
      <c r="N39" s="148"/>
    </row>
    <row r="40" spans="1:14" ht="18.75" x14ac:dyDescent="0.3">
      <c r="A40" s="90">
        <v>32</v>
      </c>
      <c r="B40" s="123" t="s">
        <v>314</v>
      </c>
      <c r="C40" s="104" t="s">
        <v>10</v>
      </c>
      <c r="D40" s="124">
        <v>39314</v>
      </c>
      <c r="E40" s="95" t="s">
        <v>318</v>
      </c>
      <c r="F40" s="95" t="s">
        <v>315</v>
      </c>
      <c r="G40" s="129">
        <v>0</v>
      </c>
      <c r="H40" s="129">
        <v>0</v>
      </c>
      <c r="I40" s="129">
        <v>3.05</v>
      </c>
      <c r="J40" s="150">
        <v>0</v>
      </c>
      <c r="K40" s="150">
        <v>0</v>
      </c>
      <c r="L40" s="129">
        <f t="shared" si="0"/>
        <v>3.05</v>
      </c>
      <c r="M40" s="155">
        <f t="shared" si="1"/>
        <v>8.2432432432432421</v>
      </c>
      <c r="N40" s="148"/>
    </row>
    <row r="41" spans="1:14" ht="18.75" x14ac:dyDescent="0.2">
      <c r="A41" s="90">
        <v>33</v>
      </c>
      <c r="B41" s="103" t="s">
        <v>265</v>
      </c>
      <c r="C41" s="93" t="s">
        <v>10</v>
      </c>
      <c r="D41" s="114">
        <v>39390</v>
      </c>
      <c r="E41" s="93" t="s">
        <v>301</v>
      </c>
      <c r="F41" s="104" t="s">
        <v>266</v>
      </c>
      <c r="G41" s="129">
        <v>0</v>
      </c>
      <c r="H41" s="129">
        <v>0</v>
      </c>
      <c r="I41" s="129">
        <v>0</v>
      </c>
      <c r="J41" s="129">
        <v>2.84</v>
      </c>
      <c r="K41" s="129">
        <v>0</v>
      </c>
      <c r="L41" s="129">
        <f t="shared" si="0"/>
        <v>2.84</v>
      </c>
      <c r="M41" s="155">
        <f t="shared" si="1"/>
        <v>7.6756756756756754</v>
      </c>
      <c r="N41" s="148"/>
    </row>
    <row r="42" spans="1:14" ht="18.75" x14ac:dyDescent="0.2">
      <c r="A42" s="90">
        <v>34</v>
      </c>
      <c r="B42" s="103" t="s">
        <v>268</v>
      </c>
      <c r="C42" s="93" t="s">
        <v>10</v>
      </c>
      <c r="D42" s="114">
        <v>39482</v>
      </c>
      <c r="E42" s="93" t="s">
        <v>301</v>
      </c>
      <c r="F42" s="104" t="s">
        <v>266</v>
      </c>
      <c r="G42" s="129">
        <v>0</v>
      </c>
      <c r="H42" s="129">
        <v>0</v>
      </c>
      <c r="I42" s="129">
        <v>0</v>
      </c>
      <c r="J42" s="129">
        <v>0</v>
      </c>
      <c r="K42" s="129">
        <v>0.5</v>
      </c>
      <c r="L42" s="129">
        <f t="shared" si="0"/>
        <v>0.5</v>
      </c>
      <c r="M42" s="155">
        <f t="shared" si="1"/>
        <v>1.3513513513513513</v>
      </c>
      <c r="N42" s="148"/>
    </row>
    <row r="43" spans="1:14" ht="18.75" x14ac:dyDescent="0.2">
      <c r="A43" s="90">
        <v>35</v>
      </c>
      <c r="B43" s="100" t="s">
        <v>275</v>
      </c>
      <c r="C43" s="104" t="s">
        <v>10</v>
      </c>
      <c r="D43" s="125">
        <v>39623</v>
      </c>
      <c r="E43" s="100" t="s">
        <v>304</v>
      </c>
      <c r="F43" s="100" t="s">
        <v>276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29">
        <f t="shared" si="0"/>
        <v>0</v>
      </c>
      <c r="M43" s="155">
        <f t="shared" si="1"/>
        <v>0</v>
      </c>
      <c r="N43" s="126"/>
    </row>
    <row r="47" spans="1:14" ht="18.75" x14ac:dyDescent="0.3">
      <c r="B47" s="79" t="s">
        <v>309</v>
      </c>
      <c r="C47" s="102"/>
      <c r="D47" s="80" t="s">
        <v>324</v>
      </c>
    </row>
    <row r="48" spans="1:14" ht="18.75" x14ac:dyDescent="0.3">
      <c r="B48" s="102"/>
      <c r="C48" s="102"/>
      <c r="D48" s="80"/>
    </row>
    <row r="49" spans="2:4" ht="18.75" x14ac:dyDescent="0.3">
      <c r="B49" s="102"/>
      <c r="C49" s="102"/>
      <c r="D49" s="80"/>
    </row>
    <row r="50" spans="2:4" ht="18.75" x14ac:dyDescent="0.3">
      <c r="B50" s="79" t="s">
        <v>310</v>
      </c>
      <c r="C50" s="102"/>
      <c r="D50" s="80" t="s">
        <v>325</v>
      </c>
    </row>
    <row r="51" spans="2:4" ht="18.75" x14ac:dyDescent="0.3">
      <c r="B51" s="102"/>
      <c r="C51" s="102"/>
      <c r="D51" s="80" t="s">
        <v>326</v>
      </c>
    </row>
    <row r="52" spans="2:4" ht="18.75" x14ac:dyDescent="0.3">
      <c r="B52" s="102"/>
      <c r="C52" s="102"/>
      <c r="D52" s="80" t="s">
        <v>327</v>
      </c>
    </row>
    <row r="53" spans="2:4" ht="18.75" x14ac:dyDescent="0.3">
      <c r="B53" s="102"/>
      <c r="C53" s="102"/>
      <c r="D53" s="80" t="s">
        <v>328</v>
      </c>
    </row>
    <row r="54" spans="2:4" ht="18.75" x14ac:dyDescent="0.3">
      <c r="B54" s="102"/>
      <c r="C54" s="102"/>
      <c r="D54" s="80" t="s">
        <v>329</v>
      </c>
    </row>
  </sheetData>
  <sortState ref="B9:N43">
    <sortCondition descending="1" ref="L9:L43"/>
  </sortState>
  <mergeCells count="13">
    <mergeCell ref="A3:N3"/>
    <mergeCell ref="A4:N4"/>
    <mergeCell ref="A5:N5"/>
    <mergeCell ref="A7:A8"/>
    <mergeCell ref="B7:B8"/>
    <mergeCell ref="C7:C8"/>
    <mergeCell ref="D7:D8"/>
    <mergeCell ref="E7:E8"/>
    <mergeCell ref="F7:F8"/>
    <mergeCell ref="G7:K7"/>
    <mergeCell ref="L7:L8"/>
    <mergeCell ref="M7:M8"/>
    <mergeCell ref="N7:N8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="60" zoomScaleNormal="60" workbookViewId="0">
      <selection activeCell="B9" sqref="B9"/>
    </sheetView>
  </sheetViews>
  <sheetFormatPr defaultRowHeight="12.75" x14ac:dyDescent="0.2"/>
  <cols>
    <col min="1" max="1" width="6.7109375" customWidth="1"/>
    <col min="2" max="2" width="43.5703125" customWidth="1"/>
    <col min="3" max="3" width="14.7109375" customWidth="1"/>
    <col min="4" max="4" width="18.28515625" customWidth="1"/>
    <col min="5" max="5" width="83.7109375" customWidth="1"/>
    <col min="6" max="6" width="44.7109375" customWidth="1"/>
    <col min="7" max="7" width="9.42578125" customWidth="1"/>
    <col min="8" max="8" width="9.7109375" customWidth="1"/>
    <col min="9" max="9" width="8.7109375" customWidth="1"/>
    <col min="10" max="11" width="8.28515625" customWidth="1"/>
    <col min="12" max="12" width="9.140625" customWidth="1"/>
    <col min="13" max="13" width="12.85546875" customWidth="1"/>
    <col min="14" max="14" width="16" customWidth="1"/>
  </cols>
  <sheetData>
    <row r="1" spans="1:14" ht="18.75" x14ac:dyDescent="0.3">
      <c r="A1" s="80"/>
      <c r="B1" s="80"/>
      <c r="C1" s="80"/>
      <c r="D1" s="80"/>
      <c r="E1" s="79" t="s">
        <v>312</v>
      </c>
      <c r="F1" s="80"/>
      <c r="G1" s="80"/>
      <c r="H1" s="80"/>
      <c r="I1" s="80"/>
      <c r="J1" s="80"/>
      <c r="K1" s="80"/>
      <c r="L1" s="80"/>
      <c r="M1" s="80"/>
      <c r="N1" s="80"/>
    </row>
    <row r="2" spans="1:14" ht="18.75" x14ac:dyDescent="0.3">
      <c r="A2" s="165" t="s">
        <v>307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ht="18.75" x14ac:dyDescent="0.3">
      <c r="A3" s="170" t="s">
        <v>216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ht="18.75" x14ac:dyDescent="0.3">
      <c r="A4" s="170" t="s">
        <v>334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4" ht="18.75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58.9" customHeight="1" x14ac:dyDescent="0.2">
      <c r="A6" s="166" t="s">
        <v>1</v>
      </c>
      <c r="B6" s="168" t="s">
        <v>2</v>
      </c>
      <c r="C6" s="166" t="s">
        <v>3</v>
      </c>
      <c r="D6" s="168" t="s">
        <v>4</v>
      </c>
      <c r="E6" s="168" t="s">
        <v>5</v>
      </c>
      <c r="F6" s="168" t="s">
        <v>6</v>
      </c>
      <c r="G6" s="168" t="s">
        <v>311</v>
      </c>
      <c r="H6" s="171"/>
      <c r="I6" s="171"/>
      <c r="J6" s="171"/>
      <c r="K6" s="171"/>
      <c r="L6" s="87" t="s">
        <v>34</v>
      </c>
      <c r="M6" s="87" t="s">
        <v>8</v>
      </c>
      <c r="N6" s="86" t="s">
        <v>35</v>
      </c>
    </row>
    <row r="7" spans="1:14" ht="43.9" customHeight="1" x14ac:dyDescent="0.2">
      <c r="A7" s="172"/>
      <c r="B7" s="171"/>
      <c r="C7" s="172"/>
      <c r="D7" s="171"/>
      <c r="E7" s="171"/>
      <c r="F7" s="171"/>
      <c r="G7" s="87">
        <v>1</v>
      </c>
      <c r="H7" s="87">
        <v>2</v>
      </c>
      <c r="I7" s="87">
        <v>3</v>
      </c>
      <c r="J7" s="87">
        <v>4</v>
      </c>
      <c r="K7" s="87">
        <v>5</v>
      </c>
      <c r="L7" s="89"/>
      <c r="M7" s="11"/>
      <c r="N7" s="11"/>
    </row>
    <row r="8" spans="1:14" ht="18.75" x14ac:dyDescent="0.3">
      <c r="A8" s="104">
        <v>1</v>
      </c>
      <c r="B8" s="108" t="s">
        <v>195</v>
      </c>
      <c r="C8" s="118" t="s">
        <v>31</v>
      </c>
      <c r="D8" s="109">
        <v>38839</v>
      </c>
      <c r="E8" s="93" t="s">
        <v>192</v>
      </c>
      <c r="F8" s="93" t="s">
        <v>235</v>
      </c>
      <c r="G8" s="93">
        <v>6</v>
      </c>
      <c r="H8" s="93">
        <v>5</v>
      </c>
      <c r="I8" s="93">
        <v>2</v>
      </c>
      <c r="J8" s="93">
        <v>4</v>
      </c>
      <c r="K8" s="93">
        <v>6</v>
      </c>
      <c r="L8" s="115">
        <f t="shared" ref="L8:L29" si="0">SUM(G8:K8)</f>
        <v>23</v>
      </c>
      <c r="M8" s="156">
        <f>L8/46*100</f>
        <v>50</v>
      </c>
      <c r="N8" s="95" t="s">
        <v>103</v>
      </c>
    </row>
    <row r="9" spans="1:14" ht="37.5" x14ac:dyDescent="0.3">
      <c r="A9" s="104">
        <v>2</v>
      </c>
      <c r="B9" s="108" t="s">
        <v>323</v>
      </c>
      <c r="C9" s="118" t="s">
        <v>31</v>
      </c>
      <c r="D9" s="109">
        <v>39099</v>
      </c>
      <c r="E9" s="93" t="s">
        <v>298</v>
      </c>
      <c r="F9" s="93" t="s">
        <v>114</v>
      </c>
      <c r="G9" s="93">
        <v>2</v>
      </c>
      <c r="H9" s="93">
        <v>7</v>
      </c>
      <c r="I9" s="93">
        <v>0</v>
      </c>
      <c r="J9" s="93">
        <v>8</v>
      </c>
      <c r="K9" s="93">
        <v>0</v>
      </c>
      <c r="L9" s="115">
        <f t="shared" si="0"/>
        <v>17</v>
      </c>
      <c r="M9" s="156">
        <f t="shared" ref="M9:M28" si="1">L9/46*100</f>
        <v>36.95652173913043</v>
      </c>
      <c r="N9" s="137"/>
    </row>
    <row r="10" spans="1:14" ht="37.5" x14ac:dyDescent="0.3">
      <c r="A10" s="104">
        <v>3</v>
      </c>
      <c r="B10" s="103" t="s">
        <v>296</v>
      </c>
      <c r="C10" s="118" t="s">
        <v>31</v>
      </c>
      <c r="D10" s="122">
        <v>39213</v>
      </c>
      <c r="E10" s="93" t="s">
        <v>303</v>
      </c>
      <c r="F10" s="112" t="s">
        <v>295</v>
      </c>
      <c r="G10" s="112">
        <v>3</v>
      </c>
      <c r="H10" s="112">
        <v>3</v>
      </c>
      <c r="I10" s="112">
        <v>2</v>
      </c>
      <c r="J10" s="112">
        <v>9</v>
      </c>
      <c r="K10" s="112">
        <v>0</v>
      </c>
      <c r="L10" s="115">
        <f t="shared" si="0"/>
        <v>17</v>
      </c>
      <c r="M10" s="156">
        <f t="shared" si="1"/>
        <v>36.95652173913043</v>
      </c>
      <c r="N10" s="137"/>
    </row>
    <row r="11" spans="1:14" ht="18.75" x14ac:dyDescent="0.3">
      <c r="A11" s="104">
        <v>4</v>
      </c>
      <c r="B11" s="108" t="s">
        <v>197</v>
      </c>
      <c r="C11" s="118" t="s">
        <v>31</v>
      </c>
      <c r="D11" s="109">
        <v>39161</v>
      </c>
      <c r="E11" s="93" t="s">
        <v>192</v>
      </c>
      <c r="F11" s="93" t="s">
        <v>235</v>
      </c>
      <c r="G11" s="93">
        <v>2</v>
      </c>
      <c r="H11" s="93">
        <v>4.5</v>
      </c>
      <c r="I11" s="93">
        <v>2</v>
      </c>
      <c r="J11" s="93">
        <v>1</v>
      </c>
      <c r="K11" s="93">
        <v>6</v>
      </c>
      <c r="L11" s="115">
        <f t="shared" si="0"/>
        <v>15.5</v>
      </c>
      <c r="M11" s="156">
        <f t="shared" si="1"/>
        <v>33.695652173913047</v>
      </c>
      <c r="N11" s="110"/>
    </row>
    <row r="12" spans="1:14" ht="18.75" x14ac:dyDescent="0.3">
      <c r="A12" s="104">
        <v>5</v>
      </c>
      <c r="B12" s="103" t="s">
        <v>245</v>
      </c>
      <c r="C12" s="118" t="s">
        <v>31</v>
      </c>
      <c r="D12" s="116">
        <v>38946</v>
      </c>
      <c r="E12" s="93" t="s">
        <v>192</v>
      </c>
      <c r="F12" s="93" t="s">
        <v>235</v>
      </c>
      <c r="G12" s="93">
        <v>2</v>
      </c>
      <c r="H12" s="93">
        <v>5</v>
      </c>
      <c r="I12" s="93">
        <v>5</v>
      </c>
      <c r="J12" s="93">
        <v>1</v>
      </c>
      <c r="K12" s="93">
        <v>2</v>
      </c>
      <c r="L12" s="115">
        <f t="shared" si="0"/>
        <v>15</v>
      </c>
      <c r="M12" s="156">
        <f t="shared" si="1"/>
        <v>32.608695652173914</v>
      </c>
      <c r="N12" s="96"/>
    </row>
    <row r="13" spans="1:14" ht="18.75" x14ac:dyDescent="0.3">
      <c r="A13" s="104">
        <v>6</v>
      </c>
      <c r="B13" s="108" t="s">
        <v>243</v>
      </c>
      <c r="C13" s="118" t="s">
        <v>31</v>
      </c>
      <c r="D13" s="116">
        <v>39115</v>
      </c>
      <c r="E13" s="93" t="s">
        <v>192</v>
      </c>
      <c r="F13" s="93" t="s">
        <v>235</v>
      </c>
      <c r="G13" s="119">
        <v>0</v>
      </c>
      <c r="H13" s="119">
        <v>3.5</v>
      </c>
      <c r="I13" s="119">
        <v>3.5</v>
      </c>
      <c r="J13" s="119">
        <v>0</v>
      </c>
      <c r="K13" s="119">
        <v>8</v>
      </c>
      <c r="L13" s="115">
        <f t="shared" si="0"/>
        <v>15</v>
      </c>
      <c r="M13" s="156">
        <f t="shared" si="1"/>
        <v>32.608695652173914</v>
      </c>
      <c r="N13" s="110"/>
    </row>
    <row r="14" spans="1:14" ht="18.75" x14ac:dyDescent="0.3">
      <c r="A14" s="104">
        <v>7</v>
      </c>
      <c r="B14" s="108" t="s">
        <v>196</v>
      </c>
      <c r="C14" s="118" t="s">
        <v>31</v>
      </c>
      <c r="D14" s="109">
        <v>39030</v>
      </c>
      <c r="E14" s="93" t="s">
        <v>192</v>
      </c>
      <c r="F14" s="93" t="s">
        <v>235</v>
      </c>
      <c r="G14" s="118">
        <v>0</v>
      </c>
      <c r="H14" s="118">
        <v>4.5</v>
      </c>
      <c r="I14" s="118">
        <v>3</v>
      </c>
      <c r="J14" s="118">
        <v>1</v>
      </c>
      <c r="K14" s="118">
        <v>6</v>
      </c>
      <c r="L14" s="115">
        <f t="shared" si="0"/>
        <v>14.5</v>
      </c>
      <c r="M14" s="156">
        <f t="shared" si="1"/>
        <v>31.521739130434785</v>
      </c>
      <c r="N14" s="110"/>
    </row>
    <row r="15" spans="1:14" ht="22.9" customHeight="1" x14ac:dyDescent="0.3">
      <c r="A15" s="104">
        <v>8</v>
      </c>
      <c r="B15" s="103" t="s">
        <v>244</v>
      </c>
      <c r="C15" s="118" t="s">
        <v>31</v>
      </c>
      <c r="D15" s="109">
        <v>39124</v>
      </c>
      <c r="E15" s="93" t="s">
        <v>192</v>
      </c>
      <c r="F15" s="93" t="s">
        <v>235</v>
      </c>
      <c r="G15" s="93">
        <v>2</v>
      </c>
      <c r="H15" s="93">
        <v>1</v>
      </c>
      <c r="I15" s="93">
        <v>4</v>
      </c>
      <c r="J15" s="93">
        <v>1</v>
      </c>
      <c r="K15" s="93">
        <v>6</v>
      </c>
      <c r="L15" s="115">
        <f t="shared" si="0"/>
        <v>14</v>
      </c>
      <c r="M15" s="156">
        <f t="shared" si="1"/>
        <v>30.434782608695656</v>
      </c>
      <c r="N15" s="110"/>
    </row>
    <row r="16" spans="1:14" ht="18.75" x14ac:dyDescent="0.3">
      <c r="A16" s="104">
        <v>9</v>
      </c>
      <c r="B16" s="108" t="s">
        <v>198</v>
      </c>
      <c r="C16" s="118" t="s">
        <v>31</v>
      </c>
      <c r="D16" s="109">
        <v>39117</v>
      </c>
      <c r="E16" s="93" t="s">
        <v>192</v>
      </c>
      <c r="F16" s="93" t="s">
        <v>235</v>
      </c>
      <c r="G16" s="93">
        <v>0</v>
      </c>
      <c r="H16" s="93">
        <v>4</v>
      </c>
      <c r="I16" s="93">
        <v>4</v>
      </c>
      <c r="J16" s="93">
        <v>1</v>
      </c>
      <c r="K16" s="93">
        <v>4</v>
      </c>
      <c r="L16" s="115">
        <f t="shared" si="0"/>
        <v>13</v>
      </c>
      <c r="M16" s="156">
        <f t="shared" si="1"/>
        <v>28.260869565217391</v>
      </c>
      <c r="N16" s="93"/>
    </row>
    <row r="17" spans="1:14" ht="18.75" x14ac:dyDescent="0.3">
      <c r="A17" s="104">
        <v>10</v>
      </c>
      <c r="B17" s="100" t="s">
        <v>277</v>
      </c>
      <c r="C17" s="118" t="s">
        <v>31</v>
      </c>
      <c r="D17" s="138">
        <v>39112</v>
      </c>
      <c r="E17" s="100" t="s">
        <v>304</v>
      </c>
      <c r="F17" s="112" t="s">
        <v>278</v>
      </c>
      <c r="G17" s="112">
        <v>2</v>
      </c>
      <c r="H17" s="112">
        <v>5</v>
      </c>
      <c r="I17" s="112">
        <v>3</v>
      </c>
      <c r="J17" s="112">
        <v>0</v>
      </c>
      <c r="K17" s="112">
        <v>3</v>
      </c>
      <c r="L17" s="115">
        <f t="shared" si="0"/>
        <v>13</v>
      </c>
      <c r="M17" s="156">
        <f t="shared" si="1"/>
        <v>28.260869565217391</v>
      </c>
      <c r="N17" s="137"/>
    </row>
    <row r="18" spans="1:14" ht="37.5" x14ac:dyDescent="0.3">
      <c r="A18" s="104">
        <v>11</v>
      </c>
      <c r="B18" s="113" t="s">
        <v>207</v>
      </c>
      <c r="C18" s="118" t="s">
        <v>31</v>
      </c>
      <c r="D18" s="139">
        <v>38866</v>
      </c>
      <c r="E18" s="106" t="s">
        <v>300</v>
      </c>
      <c r="F18" s="118" t="s">
        <v>227</v>
      </c>
      <c r="G18" s="93">
        <v>0</v>
      </c>
      <c r="H18" s="93">
        <v>6</v>
      </c>
      <c r="I18" s="93">
        <v>2</v>
      </c>
      <c r="J18" s="93">
        <v>2</v>
      </c>
      <c r="K18" s="93">
        <v>0</v>
      </c>
      <c r="L18" s="115">
        <f t="shared" si="0"/>
        <v>10</v>
      </c>
      <c r="M18" s="156">
        <f t="shared" si="1"/>
        <v>21.739130434782609</v>
      </c>
      <c r="N18" s="110"/>
    </row>
    <row r="19" spans="1:14" ht="37.5" x14ac:dyDescent="0.3">
      <c r="A19" s="104">
        <v>12</v>
      </c>
      <c r="B19" s="108" t="s">
        <v>256</v>
      </c>
      <c r="C19" s="118" t="s">
        <v>31</v>
      </c>
      <c r="D19" s="109">
        <v>38580</v>
      </c>
      <c r="E19" s="93" t="s">
        <v>298</v>
      </c>
      <c r="F19" s="93" t="s">
        <v>114</v>
      </c>
      <c r="G19" s="93">
        <v>0</v>
      </c>
      <c r="H19" s="93">
        <v>5</v>
      </c>
      <c r="I19" s="93">
        <v>4</v>
      </c>
      <c r="J19" s="93">
        <v>0</v>
      </c>
      <c r="K19" s="93">
        <v>0</v>
      </c>
      <c r="L19" s="115">
        <f t="shared" si="0"/>
        <v>9</v>
      </c>
      <c r="M19" s="156">
        <f t="shared" si="1"/>
        <v>19.565217391304348</v>
      </c>
      <c r="N19" s="104"/>
    </row>
    <row r="20" spans="1:14" ht="18.75" x14ac:dyDescent="0.3">
      <c r="A20" s="104">
        <v>13</v>
      </c>
      <c r="B20" s="103" t="s">
        <v>199</v>
      </c>
      <c r="C20" s="118" t="s">
        <v>31</v>
      </c>
      <c r="D20" s="109">
        <v>38922</v>
      </c>
      <c r="E20" s="93" t="s">
        <v>192</v>
      </c>
      <c r="F20" s="93" t="s">
        <v>235</v>
      </c>
      <c r="G20" s="93">
        <v>4</v>
      </c>
      <c r="H20" s="93">
        <v>2</v>
      </c>
      <c r="I20" s="93">
        <v>1</v>
      </c>
      <c r="J20" s="93">
        <v>1</v>
      </c>
      <c r="K20" s="93">
        <v>0</v>
      </c>
      <c r="L20" s="115">
        <f t="shared" si="0"/>
        <v>8</v>
      </c>
      <c r="M20" s="156">
        <f t="shared" si="1"/>
        <v>17.391304347826086</v>
      </c>
      <c r="N20" s="137"/>
    </row>
    <row r="21" spans="1:14" ht="22.9" customHeight="1" x14ac:dyDescent="0.3">
      <c r="A21" s="104">
        <v>14</v>
      </c>
      <c r="B21" s="103" t="s">
        <v>274</v>
      </c>
      <c r="C21" s="118" t="s">
        <v>31</v>
      </c>
      <c r="D21" s="114">
        <v>38820</v>
      </c>
      <c r="E21" s="93" t="s">
        <v>301</v>
      </c>
      <c r="F21" s="104" t="s">
        <v>266</v>
      </c>
      <c r="G21" s="104">
        <v>0</v>
      </c>
      <c r="H21" s="104">
        <v>2</v>
      </c>
      <c r="I21" s="104">
        <v>2</v>
      </c>
      <c r="J21" s="104">
        <v>0</v>
      </c>
      <c r="K21" s="104">
        <v>3</v>
      </c>
      <c r="L21" s="115">
        <f t="shared" si="0"/>
        <v>7</v>
      </c>
      <c r="M21" s="156">
        <f t="shared" si="1"/>
        <v>15.217391304347828</v>
      </c>
      <c r="N21" s="137"/>
    </row>
    <row r="22" spans="1:14" ht="18.75" x14ac:dyDescent="0.3">
      <c r="A22" s="104">
        <v>15</v>
      </c>
      <c r="B22" s="103" t="s">
        <v>200</v>
      </c>
      <c r="C22" s="118" t="s">
        <v>31</v>
      </c>
      <c r="D22" s="109">
        <v>39019</v>
      </c>
      <c r="E22" s="93" t="s">
        <v>192</v>
      </c>
      <c r="F22" s="93" t="s">
        <v>235</v>
      </c>
      <c r="G22" s="93">
        <v>1</v>
      </c>
      <c r="H22" s="93">
        <v>3</v>
      </c>
      <c r="I22" s="93">
        <v>1</v>
      </c>
      <c r="J22" s="93">
        <v>1</v>
      </c>
      <c r="K22" s="93">
        <v>0</v>
      </c>
      <c r="L22" s="115">
        <f t="shared" si="0"/>
        <v>6</v>
      </c>
      <c r="M22" s="156">
        <f t="shared" si="1"/>
        <v>13.043478260869565</v>
      </c>
      <c r="N22" s="96"/>
    </row>
    <row r="23" spans="1:14" ht="24" customHeight="1" x14ac:dyDescent="0.3">
      <c r="A23" s="104">
        <v>16</v>
      </c>
      <c r="B23" s="103" t="s">
        <v>289</v>
      </c>
      <c r="C23" s="118" t="s">
        <v>31</v>
      </c>
      <c r="D23" s="122">
        <v>39007</v>
      </c>
      <c r="E23" s="93" t="s">
        <v>302</v>
      </c>
      <c r="F23" s="112" t="s">
        <v>286</v>
      </c>
      <c r="G23" s="104">
        <v>0</v>
      </c>
      <c r="H23" s="104">
        <v>0</v>
      </c>
      <c r="I23" s="104">
        <v>5</v>
      </c>
      <c r="J23" s="104">
        <v>0</v>
      </c>
      <c r="K23" s="104">
        <v>1</v>
      </c>
      <c r="L23" s="115">
        <f t="shared" si="0"/>
        <v>6</v>
      </c>
      <c r="M23" s="156">
        <f t="shared" si="1"/>
        <v>13.043478260869565</v>
      </c>
      <c r="N23" s="137"/>
    </row>
    <row r="24" spans="1:14" ht="28.9" customHeight="1" x14ac:dyDescent="0.3">
      <c r="A24" s="104">
        <v>17</v>
      </c>
      <c r="B24" s="103" t="s">
        <v>269</v>
      </c>
      <c r="C24" s="118" t="s">
        <v>31</v>
      </c>
      <c r="D24" s="114">
        <v>38885</v>
      </c>
      <c r="E24" s="93" t="s">
        <v>301</v>
      </c>
      <c r="F24" s="104" t="s">
        <v>266</v>
      </c>
      <c r="G24" s="93">
        <v>0</v>
      </c>
      <c r="H24" s="93">
        <v>2</v>
      </c>
      <c r="I24" s="93">
        <v>3</v>
      </c>
      <c r="J24" s="93">
        <v>0</v>
      </c>
      <c r="K24" s="93">
        <v>0</v>
      </c>
      <c r="L24" s="115">
        <f t="shared" si="0"/>
        <v>5</v>
      </c>
      <c r="M24" s="156">
        <f t="shared" si="1"/>
        <v>10.869565217391305</v>
      </c>
      <c r="N24" s="137"/>
    </row>
    <row r="25" spans="1:14" ht="39" customHeight="1" x14ac:dyDescent="0.3">
      <c r="A25" s="104">
        <v>18</v>
      </c>
      <c r="B25" s="103" t="s">
        <v>272</v>
      </c>
      <c r="C25" s="118" t="s">
        <v>31</v>
      </c>
      <c r="D25" s="114">
        <v>39064</v>
      </c>
      <c r="E25" s="93" t="s">
        <v>301</v>
      </c>
      <c r="F25" s="104" t="s">
        <v>266</v>
      </c>
      <c r="G25" s="104">
        <v>0</v>
      </c>
      <c r="H25" s="104">
        <v>1</v>
      </c>
      <c r="I25" s="104">
        <v>2</v>
      </c>
      <c r="J25" s="104">
        <v>0</v>
      </c>
      <c r="K25" s="104">
        <v>1</v>
      </c>
      <c r="L25" s="115">
        <f t="shared" si="0"/>
        <v>4</v>
      </c>
      <c r="M25" s="156">
        <f t="shared" si="1"/>
        <v>8.695652173913043</v>
      </c>
      <c r="N25" s="137"/>
    </row>
    <row r="26" spans="1:14" ht="39" customHeight="1" x14ac:dyDescent="0.3">
      <c r="A26" s="104">
        <v>19</v>
      </c>
      <c r="B26" s="103" t="s">
        <v>290</v>
      </c>
      <c r="C26" s="118" t="s">
        <v>31</v>
      </c>
      <c r="D26" s="122">
        <v>39081</v>
      </c>
      <c r="E26" s="93" t="s">
        <v>302</v>
      </c>
      <c r="F26" s="112" t="s">
        <v>286</v>
      </c>
      <c r="G26" s="112">
        <v>0</v>
      </c>
      <c r="H26" s="112">
        <v>1</v>
      </c>
      <c r="I26" s="112">
        <v>2</v>
      </c>
      <c r="J26" s="112">
        <v>0</v>
      </c>
      <c r="K26" s="112">
        <v>1</v>
      </c>
      <c r="L26" s="115">
        <f t="shared" si="0"/>
        <v>4</v>
      </c>
      <c r="M26" s="156">
        <f t="shared" si="1"/>
        <v>8.695652173913043</v>
      </c>
      <c r="N26" s="137"/>
    </row>
    <row r="27" spans="1:14" ht="21" customHeight="1" x14ac:dyDescent="0.3">
      <c r="A27" s="104">
        <v>20</v>
      </c>
      <c r="B27" s="103" t="s">
        <v>273</v>
      </c>
      <c r="C27" s="118" t="s">
        <v>31</v>
      </c>
      <c r="D27" s="114">
        <v>38805</v>
      </c>
      <c r="E27" s="93" t="s">
        <v>301</v>
      </c>
      <c r="F27" s="104" t="s">
        <v>266</v>
      </c>
      <c r="G27" s="104">
        <v>0</v>
      </c>
      <c r="H27" s="104">
        <v>1</v>
      </c>
      <c r="I27" s="104">
        <v>2</v>
      </c>
      <c r="J27" s="104">
        <v>0</v>
      </c>
      <c r="K27" s="104">
        <v>0</v>
      </c>
      <c r="L27" s="115">
        <f t="shared" si="0"/>
        <v>3</v>
      </c>
      <c r="M27" s="156">
        <f t="shared" si="1"/>
        <v>6.5217391304347823</v>
      </c>
      <c r="N27" s="137"/>
    </row>
    <row r="28" spans="1:14" ht="37.5" x14ac:dyDescent="0.3">
      <c r="A28" s="104">
        <v>21</v>
      </c>
      <c r="B28" s="103" t="s">
        <v>271</v>
      </c>
      <c r="C28" s="118" t="s">
        <v>31</v>
      </c>
      <c r="D28" s="114">
        <v>39129</v>
      </c>
      <c r="E28" s="93" t="s">
        <v>301</v>
      </c>
      <c r="F28" s="104" t="s">
        <v>266</v>
      </c>
      <c r="G28" s="104">
        <v>0</v>
      </c>
      <c r="H28" s="104">
        <v>2</v>
      </c>
      <c r="I28" s="104">
        <v>0</v>
      </c>
      <c r="J28" s="104">
        <v>0</v>
      </c>
      <c r="K28" s="104">
        <v>0</v>
      </c>
      <c r="L28" s="115">
        <f t="shared" si="0"/>
        <v>2</v>
      </c>
      <c r="M28" s="156">
        <f t="shared" si="1"/>
        <v>4.3478260869565215</v>
      </c>
      <c r="N28" s="137"/>
    </row>
    <row r="29" spans="1:14" ht="25.9" customHeight="1" x14ac:dyDescent="0.25">
      <c r="A29" s="104">
        <v>22</v>
      </c>
      <c r="B29" s="103" t="s">
        <v>270</v>
      </c>
      <c r="C29" s="118" t="s">
        <v>31</v>
      </c>
      <c r="D29" s="114">
        <v>39007</v>
      </c>
      <c r="E29" s="93" t="s">
        <v>301</v>
      </c>
      <c r="F29" s="104" t="s">
        <v>266</v>
      </c>
      <c r="G29" s="104">
        <v>0</v>
      </c>
      <c r="H29" s="104">
        <v>1</v>
      </c>
      <c r="I29" s="104">
        <v>0</v>
      </c>
      <c r="J29" s="104">
        <v>0</v>
      </c>
      <c r="K29" s="104">
        <v>0</v>
      </c>
      <c r="L29" s="115">
        <f t="shared" si="0"/>
        <v>1</v>
      </c>
      <c r="M29" s="145">
        <f>L29/46*100</f>
        <v>2.1739130434782608</v>
      </c>
      <c r="N29" s="137"/>
    </row>
    <row r="34" spans="2:4" ht="18.75" x14ac:dyDescent="0.3">
      <c r="B34" s="79" t="s">
        <v>309</v>
      </c>
      <c r="C34" s="102"/>
      <c r="D34" s="80" t="s">
        <v>324</v>
      </c>
    </row>
    <row r="35" spans="2:4" ht="18.75" x14ac:dyDescent="0.3">
      <c r="B35" s="102"/>
      <c r="C35" s="102"/>
      <c r="D35" s="80"/>
    </row>
    <row r="36" spans="2:4" ht="18.75" x14ac:dyDescent="0.3">
      <c r="B36" s="102"/>
      <c r="C36" s="102"/>
      <c r="D36" s="80"/>
    </row>
    <row r="37" spans="2:4" ht="18.75" x14ac:dyDescent="0.3">
      <c r="B37" s="79" t="s">
        <v>310</v>
      </c>
      <c r="C37" s="102"/>
      <c r="D37" s="80" t="s">
        <v>325</v>
      </c>
    </row>
    <row r="38" spans="2:4" ht="18.75" x14ac:dyDescent="0.3">
      <c r="B38" s="102"/>
      <c r="C38" s="102"/>
      <c r="D38" s="80" t="s">
        <v>326</v>
      </c>
    </row>
    <row r="39" spans="2:4" ht="18.75" x14ac:dyDescent="0.3">
      <c r="B39" s="102"/>
      <c r="C39" s="102"/>
      <c r="D39" s="80" t="s">
        <v>327</v>
      </c>
    </row>
    <row r="40" spans="2:4" ht="18.75" x14ac:dyDescent="0.3">
      <c r="B40" s="102"/>
      <c r="C40" s="102"/>
      <c r="D40" s="80" t="s">
        <v>328</v>
      </c>
    </row>
    <row r="41" spans="2:4" ht="18.75" x14ac:dyDescent="0.3">
      <c r="B41" s="102"/>
      <c r="C41" s="102"/>
      <c r="D41" s="80" t="s">
        <v>329</v>
      </c>
    </row>
  </sheetData>
  <sortState ref="B7:N28">
    <sortCondition descending="1" ref="L7:L28"/>
  </sortState>
  <mergeCells count="10">
    <mergeCell ref="A2:N2"/>
    <mergeCell ref="A3:N3"/>
    <mergeCell ref="A4:N4"/>
    <mergeCell ref="D6:D7"/>
    <mergeCell ref="C6:C7"/>
    <mergeCell ref="B6:B7"/>
    <mergeCell ref="A6:A7"/>
    <mergeCell ref="G6:K6"/>
    <mergeCell ref="E6:E7"/>
    <mergeCell ref="F6:F7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60" zoomScaleNormal="60" workbookViewId="0">
      <selection activeCell="J24" sqref="J24"/>
    </sheetView>
  </sheetViews>
  <sheetFormatPr defaultRowHeight="12.75" x14ac:dyDescent="0.2"/>
  <cols>
    <col min="2" max="2" width="41.5703125" customWidth="1"/>
    <col min="3" max="3" width="12.42578125" customWidth="1"/>
    <col min="4" max="4" width="16.28515625" customWidth="1"/>
    <col min="5" max="5" width="51.140625" customWidth="1"/>
    <col min="6" max="6" width="42" customWidth="1"/>
    <col min="7" max="7" width="9.42578125" customWidth="1"/>
    <col min="8" max="8" width="9.85546875" customWidth="1"/>
    <col min="9" max="10" width="10" customWidth="1"/>
    <col min="11" max="11" width="9.85546875" customWidth="1"/>
    <col min="12" max="12" width="11.140625" customWidth="1"/>
    <col min="13" max="13" width="16" customWidth="1"/>
    <col min="14" max="14" width="14.7109375" customWidth="1"/>
  </cols>
  <sheetData>
    <row r="1" spans="1:14" ht="18.75" x14ac:dyDescent="0.3">
      <c r="A1" s="80"/>
      <c r="B1" s="80"/>
      <c r="C1" s="80"/>
      <c r="D1" s="80"/>
      <c r="E1" s="79" t="s">
        <v>313</v>
      </c>
      <c r="F1" s="80"/>
      <c r="G1" s="80"/>
      <c r="H1" s="80"/>
      <c r="I1" s="80"/>
      <c r="J1" s="80"/>
      <c r="K1" s="80"/>
      <c r="L1" s="80"/>
      <c r="M1" s="80"/>
      <c r="N1" s="80"/>
    </row>
    <row r="2" spans="1:14" ht="18.75" x14ac:dyDescent="0.3">
      <c r="A2" s="165" t="s">
        <v>306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ht="18.75" x14ac:dyDescent="0.3">
      <c r="A3" s="170" t="s">
        <v>217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ht="18.75" x14ac:dyDescent="0.3">
      <c r="A4" s="170" t="s">
        <v>336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4" ht="18.75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33.75" customHeight="1" x14ac:dyDescent="0.2">
      <c r="A6" s="173" t="s">
        <v>1</v>
      </c>
      <c r="B6" s="175" t="s">
        <v>2</v>
      </c>
      <c r="C6" s="173" t="s">
        <v>3</v>
      </c>
      <c r="D6" s="175" t="s">
        <v>4</v>
      </c>
      <c r="E6" s="175" t="s">
        <v>5</v>
      </c>
      <c r="F6" s="175" t="s">
        <v>6</v>
      </c>
      <c r="G6" s="175" t="s">
        <v>311</v>
      </c>
      <c r="H6" s="176"/>
      <c r="I6" s="176"/>
      <c r="J6" s="176"/>
      <c r="K6" s="176"/>
      <c r="L6" s="175" t="s">
        <v>34</v>
      </c>
      <c r="M6" s="175" t="s">
        <v>8</v>
      </c>
      <c r="N6" s="173" t="s">
        <v>35</v>
      </c>
    </row>
    <row r="7" spans="1:14" ht="33.6" customHeight="1" x14ac:dyDescent="0.2">
      <c r="A7" s="174"/>
      <c r="B7" s="176"/>
      <c r="C7" s="174"/>
      <c r="D7" s="176"/>
      <c r="E7" s="176"/>
      <c r="F7" s="176"/>
      <c r="G7" s="91">
        <v>1</v>
      </c>
      <c r="H7" s="91">
        <v>2</v>
      </c>
      <c r="I7" s="91">
        <v>3</v>
      </c>
      <c r="J7" s="91">
        <v>4</v>
      </c>
      <c r="K7" s="91">
        <v>5</v>
      </c>
      <c r="L7" s="176"/>
      <c r="M7" s="176"/>
      <c r="N7" s="174"/>
    </row>
    <row r="8" spans="1:14" ht="24" customHeight="1" x14ac:dyDescent="0.2">
      <c r="A8" s="90">
        <v>1</v>
      </c>
      <c r="B8" s="103" t="s">
        <v>248</v>
      </c>
      <c r="C8" s="141" t="s">
        <v>10</v>
      </c>
      <c r="D8" s="116">
        <v>38836</v>
      </c>
      <c r="E8" s="93" t="s">
        <v>192</v>
      </c>
      <c r="F8" s="103" t="s">
        <v>235</v>
      </c>
      <c r="G8" s="130">
        <v>6</v>
      </c>
      <c r="H8" s="130">
        <v>5</v>
      </c>
      <c r="I8" s="130">
        <v>5</v>
      </c>
      <c r="J8" s="130">
        <v>10</v>
      </c>
      <c r="K8" s="130">
        <v>14</v>
      </c>
      <c r="L8" s="92">
        <f t="shared" ref="L8:L24" si="0">SUM(G8:K8)</f>
        <v>40</v>
      </c>
      <c r="M8" s="161">
        <f>L8/41*100</f>
        <v>97.560975609756099</v>
      </c>
      <c r="N8" s="100" t="s">
        <v>103</v>
      </c>
    </row>
    <row r="9" spans="1:14" ht="37.5" x14ac:dyDescent="0.2">
      <c r="A9" s="92">
        <v>2</v>
      </c>
      <c r="B9" s="142" t="s">
        <v>203</v>
      </c>
      <c r="C9" s="141" t="s">
        <v>10</v>
      </c>
      <c r="D9" s="105">
        <v>38623</v>
      </c>
      <c r="E9" s="93" t="s">
        <v>15</v>
      </c>
      <c r="F9" s="142" t="s">
        <v>220</v>
      </c>
      <c r="G9" s="130">
        <v>7</v>
      </c>
      <c r="H9" s="130">
        <v>2</v>
      </c>
      <c r="I9" s="130">
        <v>0</v>
      </c>
      <c r="J9" s="130">
        <v>8</v>
      </c>
      <c r="K9" s="130">
        <v>14</v>
      </c>
      <c r="L9" s="92">
        <f t="shared" si="0"/>
        <v>31</v>
      </c>
      <c r="M9" s="161">
        <f t="shared" ref="M9:M24" si="1">L9/41*100</f>
        <v>75.609756097560975</v>
      </c>
      <c r="N9" s="152" t="s">
        <v>337</v>
      </c>
    </row>
    <row r="10" spans="1:14" ht="22.9" customHeight="1" x14ac:dyDescent="0.2">
      <c r="A10" s="90">
        <v>3</v>
      </c>
      <c r="B10" s="103" t="s">
        <v>250</v>
      </c>
      <c r="C10" s="141" t="s">
        <v>10</v>
      </c>
      <c r="D10" s="116">
        <v>38843</v>
      </c>
      <c r="E10" s="93" t="s">
        <v>192</v>
      </c>
      <c r="F10" s="103" t="s">
        <v>235</v>
      </c>
      <c r="G10" s="130">
        <v>5</v>
      </c>
      <c r="H10" s="130">
        <v>4</v>
      </c>
      <c r="I10" s="130">
        <v>4</v>
      </c>
      <c r="J10" s="130">
        <v>4</v>
      </c>
      <c r="K10" s="130">
        <v>7</v>
      </c>
      <c r="L10" s="92">
        <f t="shared" si="0"/>
        <v>24</v>
      </c>
      <c r="M10" s="161">
        <f t="shared" si="1"/>
        <v>58.536585365853654</v>
      </c>
      <c r="N10" s="152" t="s">
        <v>337</v>
      </c>
    </row>
    <row r="11" spans="1:14" ht="18.75" x14ac:dyDescent="0.2">
      <c r="A11" s="90">
        <v>4</v>
      </c>
      <c r="B11" s="103" t="s">
        <v>246</v>
      </c>
      <c r="C11" s="141" t="s">
        <v>10</v>
      </c>
      <c r="D11" s="116">
        <v>38713</v>
      </c>
      <c r="E11" s="93" t="s">
        <v>192</v>
      </c>
      <c r="F11" s="103" t="s">
        <v>235</v>
      </c>
      <c r="G11" s="130">
        <v>5</v>
      </c>
      <c r="H11" s="130">
        <v>0</v>
      </c>
      <c r="I11" s="130">
        <v>0.5</v>
      </c>
      <c r="J11" s="130">
        <v>6.5</v>
      </c>
      <c r="K11" s="130">
        <v>9</v>
      </c>
      <c r="L11" s="92">
        <f t="shared" si="0"/>
        <v>21</v>
      </c>
      <c r="M11" s="161">
        <f t="shared" si="1"/>
        <v>51.219512195121951</v>
      </c>
      <c r="N11" s="152" t="s">
        <v>337</v>
      </c>
    </row>
    <row r="12" spans="1:14" ht="21" customHeight="1" x14ac:dyDescent="0.3">
      <c r="A12" s="92">
        <v>5</v>
      </c>
      <c r="B12" s="103" t="s">
        <v>247</v>
      </c>
      <c r="C12" s="141" t="s">
        <v>10</v>
      </c>
      <c r="D12" s="116">
        <v>38658</v>
      </c>
      <c r="E12" s="93" t="s">
        <v>192</v>
      </c>
      <c r="F12" s="103" t="s">
        <v>235</v>
      </c>
      <c r="G12" s="130">
        <v>7</v>
      </c>
      <c r="H12" s="130">
        <v>1</v>
      </c>
      <c r="I12" s="130">
        <v>1</v>
      </c>
      <c r="J12" s="130">
        <v>4</v>
      </c>
      <c r="K12" s="130">
        <v>6</v>
      </c>
      <c r="L12" s="92">
        <f t="shared" si="0"/>
        <v>19</v>
      </c>
      <c r="M12" s="161">
        <f t="shared" si="1"/>
        <v>46.341463414634148</v>
      </c>
      <c r="N12" s="95"/>
    </row>
    <row r="13" spans="1:14" ht="25.9" customHeight="1" x14ac:dyDescent="0.2">
      <c r="A13" s="90">
        <v>6</v>
      </c>
      <c r="B13" s="103" t="s">
        <v>249</v>
      </c>
      <c r="C13" s="141" t="s">
        <v>10</v>
      </c>
      <c r="D13" s="116">
        <v>38732</v>
      </c>
      <c r="E13" s="93" t="s">
        <v>192</v>
      </c>
      <c r="F13" s="103" t="s">
        <v>235</v>
      </c>
      <c r="G13" s="130">
        <v>4</v>
      </c>
      <c r="H13" s="130">
        <v>0</v>
      </c>
      <c r="I13" s="130">
        <v>2</v>
      </c>
      <c r="J13" s="130">
        <v>4.5</v>
      </c>
      <c r="K13" s="130">
        <v>7</v>
      </c>
      <c r="L13" s="92">
        <f t="shared" si="0"/>
        <v>17.5</v>
      </c>
      <c r="M13" s="161">
        <f t="shared" si="1"/>
        <v>42.68292682926829</v>
      </c>
      <c r="N13" s="101"/>
    </row>
    <row r="14" spans="1:14" ht="22.9" customHeight="1" x14ac:dyDescent="0.3">
      <c r="A14" s="90">
        <v>7</v>
      </c>
      <c r="B14" s="113" t="s">
        <v>280</v>
      </c>
      <c r="C14" s="141" t="s">
        <v>10</v>
      </c>
      <c r="D14" s="125">
        <v>38768</v>
      </c>
      <c r="E14" s="100" t="s">
        <v>304</v>
      </c>
      <c r="F14" s="100" t="s">
        <v>278</v>
      </c>
      <c r="G14" s="136">
        <v>1</v>
      </c>
      <c r="H14" s="136">
        <v>1</v>
      </c>
      <c r="I14" s="136">
        <v>5</v>
      </c>
      <c r="J14" s="136">
        <v>10</v>
      </c>
      <c r="K14" s="136">
        <v>0</v>
      </c>
      <c r="L14" s="92">
        <f t="shared" si="0"/>
        <v>17</v>
      </c>
      <c r="M14" s="161">
        <f t="shared" si="1"/>
        <v>41.463414634146339</v>
      </c>
      <c r="N14" s="94"/>
    </row>
    <row r="15" spans="1:14" ht="37.5" x14ac:dyDescent="0.3">
      <c r="A15" s="92">
        <v>8</v>
      </c>
      <c r="B15" s="140" t="s">
        <v>257</v>
      </c>
      <c r="C15" s="141" t="s">
        <v>10</v>
      </c>
      <c r="D15" s="109">
        <v>38599</v>
      </c>
      <c r="E15" s="97" t="s">
        <v>298</v>
      </c>
      <c r="F15" s="142" t="s">
        <v>252</v>
      </c>
      <c r="G15" s="130">
        <v>1</v>
      </c>
      <c r="H15" s="130">
        <v>1</v>
      </c>
      <c r="I15" s="130">
        <v>0</v>
      </c>
      <c r="J15" s="130">
        <v>2</v>
      </c>
      <c r="K15" s="130">
        <v>13</v>
      </c>
      <c r="L15" s="92">
        <f t="shared" si="0"/>
        <v>17</v>
      </c>
      <c r="M15" s="161">
        <f t="shared" si="1"/>
        <v>41.463414634146339</v>
      </c>
      <c r="N15" s="95"/>
    </row>
    <row r="16" spans="1:14" ht="27" customHeight="1" x14ac:dyDescent="0.3">
      <c r="A16" s="90">
        <v>9</v>
      </c>
      <c r="B16" s="103" t="s">
        <v>251</v>
      </c>
      <c r="C16" s="141" t="s">
        <v>10</v>
      </c>
      <c r="D16" s="116">
        <v>38641</v>
      </c>
      <c r="E16" s="93" t="s">
        <v>192</v>
      </c>
      <c r="F16" s="103" t="s">
        <v>235</v>
      </c>
      <c r="G16" s="146">
        <v>3</v>
      </c>
      <c r="H16" s="146">
        <v>3</v>
      </c>
      <c r="I16" s="146">
        <v>0</v>
      </c>
      <c r="J16" s="146">
        <v>4</v>
      </c>
      <c r="K16" s="146">
        <v>6</v>
      </c>
      <c r="L16" s="92">
        <f t="shared" si="0"/>
        <v>16</v>
      </c>
      <c r="M16" s="161">
        <f t="shared" si="1"/>
        <v>39.024390243902438</v>
      </c>
      <c r="N16" s="95"/>
    </row>
    <row r="17" spans="1:14" ht="21.6" customHeight="1" x14ac:dyDescent="0.3">
      <c r="A17" s="90">
        <v>10</v>
      </c>
      <c r="B17" s="103" t="s">
        <v>201</v>
      </c>
      <c r="C17" s="141" t="s">
        <v>10</v>
      </c>
      <c r="D17" s="116">
        <v>38488</v>
      </c>
      <c r="E17" s="93" t="s">
        <v>192</v>
      </c>
      <c r="F17" s="103" t="s">
        <v>235</v>
      </c>
      <c r="G17" s="146">
        <v>3</v>
      </c>
      <c r="H17" s="146">
        <v>0</v>
      </c>
      <c r="I17" s="146">
        <v>0.5</v>
      </c>
      <c r="J17" s="146">
        <v>3</v>
      </c>
      <c r="K17" s="146">
        <v>7</v>
      </c>
      <c r="L17" s="92">
        <f t="shared" si="0"/>
        <v>13.5</v>
      </c>
      <c r="M17" s="161">
        <f t="shared" si="1"/>
        <v>32.926829268292686</v>
      </c>
      <c r="N17" s="95"/>
    </row>
    <row r="18" spans="1:14" ht="22.15" customHeight="1" x14ac:dyDescent="0.3">
      <c r="A18" s="92">
        <v>11</v>
      </c>
      <c r="B18" s="103" t="s">
        <v>202</v>
      </c>
      <c r="C18" s="141" t="s">
        <v>10</v>
      </c>
      <c r="D18" s="116">
        <v>38774</v>
      </c>
      <c r="E18" s="93" t="s">
        <v>192</v>
      </c>
      <c r="F18" s="103" t="s">
        <v>235</v>
      </c>
      <c r="G18" s="146">
        <v>5</v>
      </c>
      <c r="H18" s="146">
        <v>0.5</v>
      </c>
      <c r="I18" s="146">
        <v>4</v>
      </c>
      <c r="J18" s="146">
        <v>0</v>
      </c>
      <c r="K18" s="146">
        <v>4</v>
      </c>
      <c r="L18" s="92">
        <f t="shared" si="0"/>
        <v>13.5</v>
      </c>
      <c r="M18" s="161">
        <f t="shared" si="1"/>
        <v>32.926829268292686</v>
      </c>
      <c r="N18" s="95"/>
    </row>
    <row r="19" spans="1:14" ht="37.5" x14ac:dyDescent="0.3">
      <c r="A19" s="90">
        <v>12</v>
      </c>
      <c r="B19" s="143" t="s">
        <v>264</v>
      </c>
      <c r="C19" s="141" t="s">
        <v>10</v>
      </c>
      <c r="D19" s="114">
        <v>38461</v>
      </c>
      <c r="E19" s="141" t="s">
        <v>262</v>
      </c>
      <c r="F19" s="144" t="s">
        <v>263</v>
      </c>
      <c r="G19" s="157">
        <v>3</v>
      </c>
      <c r="H19" s="157">
        <v>1</v>
      </c>
      <c r="I19" s="157">
        <v>1</v>
      </c>
      <c r="J19" s="157">
        <v>0</v>
      </c>
      <c r="K19" s="157">
        <v>4</v>
      </c>
      <c r="L19" s="92">
        <f t="shared" si="0"/>
        <v>9</v>
      </c>
      <c r="M19" s="161">
        <f t="shared" si="1"/>
        <v>21.951219512195124</v>
      </c>
      <c r="N19" s="95"/>
    </row>
    <row r="20" spans="1:14" ht="25.9" customHeight="1" x14ac:dyDescent="0.2">
      <c r="A20" s="90">
        <v>13</v>
      </c>
      <c r="B20" s="143" t="s">
        <v>261</v>
      </c>
      <c r="C20" s="141" t="s">
        <v>10</v>
      </c>
      <c r="D20" s="114">
        <v>38668</v>
      </c>
      <c r="E20" s="141" t="s">
        <v>262</v>
      </c>
      <c r="F20" s="144" t="s">
        <v>263</v>
      </c>
      <c r="G20" s="157">
        <v>1</v>
      </c>
      <c r="H20" s="157">
        <v>0</v>
      </c>
      <c r="I20" s="157">
        <v>1</v>
      </c>
      <c r="J20" s="157">
        <v>0</v>
      </c>
      <c r="K20" s="157">
        <v>3</v>
      </c>
      <c r="L20" s="92">
        <f t="shared" si="0"/>
        <v>5</v>
      </c>
      <c r="M20" s="161">
        <f t="shared" si="1"/>
        <v>12.195121951219512</v>
      </c>
      <c r="N20" s="100"/>
    </row>
    <row r="21" spans="1:14" ht="21" customHeight="1" x14ac:dyDescent="0.3">
      <c r="A21" s="92">
        <v>14</v>
      </c>
      <c r="B21" s="113" t="s">
        <v>281</v>
      </c>
      <c r="C21" s="141" t="s">
        <v>10</v>
      </c>
      <c r="D21" s="125">
        <v>38785</v>
      </c>
      <c r="E21" s="100" t="s">
        <v>304</v>
      </c>
      <c r="F21" s="100" t="s">
        <v>278</v>
      </c>
      <c r="G21" s="136">
        <v>1</v>
      </c>
      <c r="H21" s="136">
        <v>0.5</v>
      </c>
      <c r="I21" s="136">
        <v>2</v>
      </c>
      <c r="J21" s="136">
        <v>0</v>
      </c>
      <c r="K21" s="136">
        <v>0</v>
      </c>
      <c r="L21" s="92">
        <f t="shared" si="0"/>
        <v>3.5</v>
      </c>
      <c r="M21" s="161">
        <f t="shared" si="1"/>
        <v>8.536585365853659</v>
      </c>
      <c r="N21" s="94"/>
    </row>
    <row r="22" spans="1:14" ht="32.450000000000003" customHeight="1" x14ac:dyDescent="0.3">
      <c r="A22" s="90">
        <v>15</v>
      </c>
      <c r="B22" s="100" t="s">
        <v>279</v>
      </c>
      <c r="C22" s="141" t="s">
        <v>10</v>
      </c>
      <c r="D22" s="125">
        <v>38625</v>
      </c>
      <c r="E22" s="100" t="s">
        <v>304</v>
      </c>
      <c r="F22" s="100" t="s">
        <v>278</v>
      </c>
      <c r="G22" s="136">
        <v>2</v>
      </c>
      <c r="H22" s="136">
        <v>0</v>
      </c>
      <c r="I22" s="136">
        <v>0</v>
      </c>
      <c r="J22" s="136">
        <v>0</v>
      </c>
      <c r="K22" s="136">
        <v>0</v>
      </c>
      <c r="L22" s="92">
        <f t="shared" si="0"/>
        <v>2</v>
      </c>
      <c r="M22" s="161">
        <f t="shared" si="1"/>
        <v>4.8780487804878048</v>
      </c>
      <c r="N22" s="95"/>
    </row>
    <row r="23" spans="1:14" ht="27" customHeight="1" x14ac:dyDescent="0.3">
      <c r="A23" s="90">
        <v>16</v>
      </c>
      <c r="B23" s="113" t="s">
        <v>293</v>
      </c>
      <c r="C23" s="141" t="s">
        <v>10</v>
      </c>
      <c r="D23" s="114">
        <v>38794</v>
      </c>
      <c r="E23" s="100" t="s">
        <v>304</v>
      </c>
      <c r="F23" s="100" t="s">
        <v>278</v>
      </c>
      <c r="G23" s="160">
        <v>0</v>
      </c>
      <c r="H23" s="160">
        <v>0.5</v>
      </c>
      <c r="I23" s="160">
        <v>0</v>
      </c>
      <c r="J23" s="160">
        <v>1</v>
      </c>
      <c r="K23" s="160">
        <v>0.5</v>
      </c>
      <c r="L23" s="92">
        <f t="shared" si="0"/>
        <v>2</v>
      </c>
      <c r="M23" s="161">
        <f t="shared" si="1"/>
        <v>4.8780487804878048</v>
      </c>
      <c r="N23" s="95"/>
    </row>
    <row r="24" spans="1:14" ht="34.15" customHeight="1" x14ac:dyDescent="0.3">
      <c r="A24" s="92">
        <v>17</v>
      </c>
      <c r="B24" s="140" t="s">
        <v>258</v>
      </c>
      <c r="C24" s="141" t="s">
        <v>10</v>
      </c>
      <c r="D24" s="109">
        <v>38873</v>
      </c>
      <c r="E24" s="97" t="s">
        <v>298</v>
      </c>
      <c r="F24" s="142" t="s">
        <v>252</v>
      </c>
      <c r="G24" s="131">
        <v>2</v>
      </c>
      <c r="H24" s="131">
        <v>0</v>
      </c>
      <c r="I24" s="131">
        <v>0</v>
      </c>
      <c r="J24" s="131">
        <v>0</v>
      </c>
      <c r="K24" s="131">
        <v>0</v>
      </c>
      <c r="L24" s="92">
        <f t="shared" si="0"/>
        <v>2</v>
      </c>
      <c r="M24" s="161">
        <f t="shared" si="1"/>
        <v>4.8780487804878048</v>
      </c>
      <c r="N24" s="95"/>
    </row>
    <row r="25" spans="1:14" ht="18.75" x14ac:dyDescent="0.3">
      <c r="A25" s="102"/>
      <c r="B25" s="102"/>
      <c r="C25" s="102"/>
      <c r="D25" s="102"/>
      <c r="E25" s="102"/>
      <c r="F25" s="80"/>
      <c r="G25" s="80"/>
      <c r="H25" s="80"/>
      <c r="I25" s="80"/>
      <c r="J25" s="80"/>
      <c r="K25" s="80"/>
      <c r="L25" s="102"/>
      <c r="M25" s="102"/>
      <c r="N25" s="102"/>
    </row>
    <row r="26" spans="1:14" ht="18.75" x14ac:dyDescent="0.3">
      <c r="A26" s="102"/>
      <c r="B26" s="102"/>
      <c r="C26" s="102"/>
      <c r="D26" s="102"/>
      <c r="E26" s="102"/>
      <c r="F26" s="80"/>
      <c r="G26" s="80"/>
      <c r="H26" s="80"/>
      <c r="I26" s="80"/>
      <c r="J26" s="80"/>
      <c r="K26" s="80"/>
      <c r="L26" s="102"/>
      <c r="M26" s="102"/>
      <c r="N26" s="102"/>
    </row>
    <row r="27" spans="1:14" ht="18.75" x14ac:dyDescent="0.3">
      <c r="A27" s="102"/>
      <c r="B27" s="79" t="s">
        <v>309</v>
      </c>
      <c r="C27" s="80"/>
      <c r="D27" s="80" t="s">
        <v>324</v>
      </c>
      <c r="E27" s="80"/>
      <c r="F27" s="102"/>
      <c r="G27" s="102"/>
      <c r="H27" s="102"/>
      <c r="I27" s="102"/>
      <c r="J27" s="102"/>
      <c r="K27" s="102"/>
      <c r="L27" s="102"/>
      <c r="M27" s="102"/>
      <c r="N27" s="102"/>
    </row>
    <row r="28" spans="1:14" ht="18.75" x14ac:dyDescent="0.3">
      <c r="A28" s="102"/>
      <c r="B28" s="80"/>
      <c r="C28" s="80"/>
      <c r="D28" s="80"/>
      <c r="E28" s="80"/>
      <c r="F28" s="102"/>
      <c r="G28" s="102"/>
      <c r="H28" s="102"/>
      <c r="I28" s="102"/>
      <c r="J28" s="102"/>
      <c r="K28" s="102"/>
      <c r="L28" s="102"/>
      <c r="M28" s="102"/>
      <c r="N28" s="102"/>
    </row>
    <row r="29" spans="1:14" ht="18.75" x14ac:dyDescent="0.3">
      <c r="A29" s="102"/>
      <c r="B29" s="80"/>
      <c r="C29" s="80"/>
      <c r="D29" s="80"/>
      <c r="E29" s="80"/>
      <c r="F29" s="102"/>
      <c r="G29" s="102"/>
      <c r="H29" s="102"/>
      <c r="I29" s="102"/>
      <c r="J29" s="102"/>
      <c r="K29" s="102"/>
      <c r="L29" s="102"/>
      <c r="M29" s="102"/>
      <c r="N29" s="102"/>
    </row>
    <row r="30" spans="1:14" ht="18.75" x14ac:dyDescent="0.3">
      <c r="A30" s="102"/>
      <c r="B30" s="79" t="s">
        <v>310</v>
      </c>
      <c r="C30" s="80"/>
      <c r="D30" s="80" t="s">
        <v>325</v>
      </c>
      <c r="E30" s="80"/>
      <c r="F30" s="102"/>
      <c r="G30" s="102"/>
      <c r="H30" s="102"/>
      <c r="I30" s="102"/>
      <c r="J30" s="102"/>
      <c r="K30" s="102"/>
      <c r="L30" s="102"/>
      <c r="M30" s="102"/>
      <c r="N30" s="102"/>
    </row>
    <row r="31" spans="1:14" ht="18.75" x14ac:dyDescent="0.3">
      <c r="A31" s="102"/>
      <c r="B31" s="80"/>
      <c r="C31" s="80"/>
      <c r="D31" s="80" t="s">
        <v>326</v>
      </c>
      <c r="E31" s="80"/>
      <c r="F31" s="102"/>
      <c r="G31" s="102"/>
      <c r="H31" s="102"/>
      <c r="I31" s="102"/>
      <c r="J31" s="102"/>
      <c r="K31" s="102"/>
      <c r="L31" s="102"/>
      <c r="M31" s="102"/>
      <c r="N31" s="102"/>
    </row>
    <row r="32" spans="1:14" ht="18.75" x14ac:dyDescent="0.3">
      <c r="A32" s="102"/>
      <c r="B32" s="80"/>
      <c r="C32" s="80"/>
      <c r="D32" s="80" t="s">
        <v>327</v>
      </c>
      <c r="E32" s="80"/>
      <c r="F32" s="102"/>
      <c r="G32" s="102"/>
      <c r="H32" s="102"/>
      <c r="I32" s="102"/>
      <c r="J32" s="102"/>
      <c r="K32" s="102"/>
      <c r="L32" s="102"/>
      <c r="M32" s="102"/>
      <c r="N32" s="102"/>
    </row>
    <row r="33" spans="1:14" ht="18.75" x14ac:dyDescent="0.3">
      <c r="A33" s="102"/>
      <c r="B33" s="80"/>
      <c r="C33" s="80"/>
      <c r="D33" s="80" t="s">
        <v>328</v>
      </c>
      <c r="E33" s="80"/>
      <c r="F33" s="102"/>
      <c r="G33" s="102"/>
      <c r="H33" s="102"/>
      <c r="I33" s="102"/>
      <c r="J33" s="102"/>
      <c r="K33" s="102"/>
      <c r="L33" s="102"/>
      <c r="M33" s="102"/>
      <c r="N33" s="102"/>
    </row>
    <row r="34" spans="1:14" ht="18.75" x14ac:dyDescent="0.3">
      <c r="A34" s="102"/>
      <c r="B34" s="80"/>
      <c r="C34" s="80"/>
      <c r="D34" s="80" t="s">
        <v>329</v>
      </c>
      <c r="E34" s="80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1:14" ht="18.75" x14ac:dyDescent="0.3">
      <c r="A35" s="102"/>
      <c r="B35" s="80"/>
      <c r="C35" s="80"/>
      <c r="D35" s="80"/>
      <c r="E35" s="80"/>
      <c r="F35" s="102"/>
      <c r="G35" s="102"/>
      <c r="H35" s="102"/>
      <c r="I35" s="102"/>
      <c r="J35" s="102"/>
      <c r="K35" s="102"/>
      <c r="L35" s="102"/>
      <c r="M35" s="102"/>
      <c r="N35" s="102"/>
    </row>
  </sheetData>
  <sortState ref="B8:L24">
    <sortCondition descending="1" ref="L8:L24"/>
  </sortState>
  <mergeCells count="13">
    <mergeCell ref="A2:N2"/>
    <mergeCell ref="A3:N3"/>
    <mergeCell ref="A4:N4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N6:N7"/>
  </mergeCell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0" zoomScaleNormal="60" workbookViewId="0">
      <selection activeCell="K14" sqref="K14"/>
    </sheetView>
  </sheetViews>
  <sheetFormatPr defaultRowHeight="12.75" x14ac:dyDescent="0.2"/>
  <cols>
    <col min="2" max="2" width="44.42578125" customWidth="1"/>
    <col min="3" max="3" width="16.85546875" customWidth="1"/>
    <col min="4" max="4" width="14.7109375" customWidth="1"/>
    <col min="5" max="5" width="75.28515625" customWidth="1"/>
    <col min="6" max="6" width="41.140625" customWidth="1"/>
    <col min="7" max="7" width="8.85546875" customWidth="1"/>
    <col min="8" max="8" width="9.7109375" customWidth="1"/>
    <col min="9" max="9" width="9.85546875" customWidth="1"/>
    <col min="10" max="10" width="9.7109375" customWidth="1"/>
    <col min="11" max="11" width="8.140625" customWidth="1"/>
    <col min="12" max="12" width="13.140625" customWidth="1"/>
    <col min="13" max="13" width="12.7109375" customWidth="1"/>
    <col min="14" max="14" width="15.7109375" customWidth="1"/>
  </cols>
  <sheetData>
    <row r="1" spans="1:14" ht="18.75" x14ac:dyDescent="0.3">
      <c r="A1" s="80"/>
      <c r="B1" s="80"/>
      <c r="C1" s="80"/>
      <c r="D1" s="80"/>
      <c r="E1" s="79" t="s">
        <v>331</v>
      </c>
      <c r="F1" s="80"/>
      <c r="G1" s="80"/>
      <c r="H1" s="80"/>
      <c r="I1" s="80"/>
      <c r="J1" s="80"/>
      <c r="K1" s="80"/>
      <c r="L1" s="80"/>
      <c r="M1" s="80"/>
      <c r="N1" s="80"/>
    </row>
    <row r="2" spans="1:14" ht="18.75" x14ac:dyDescent="0.3">
      <c r="A2" s="165" t="s">
        <v>306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ht="18.75" x14ac:dyDescent="0.3">
      <c r="A3" s="170" t="s">
        <v>308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4" ht="18.75" x14ac:dyDescent="0.3">
      <c r="A4" s="170" t="s">
        <v>332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14" ht="18.75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27.75" customHeight="1" x14ac:dyDescent="0.2">
      <c r="A6" s="177" t="s">
        <v>1</v>
      </c>
      <c r="B6" s="179" t="s">
        <v>2</v>
      </c>
      <c r="C6" s="177" t="s">
        <v>3</v>
      </c>
      <c r="D6" s="179" t="s">
        <v>4</v>
      </c>
      <c r="E6" s="179" t="s">
        <v>5</v>
      </c>
      <c r="F6" s="179" t="s">
        <v>6</v>
      </c>
      <c r="G6" s="181" t="s">
        <v>311</v>
      </c>
      <c r="H6" s="182"/>
      <c r="I6" s="182"/>
      <c r="J6" s="182"/>
      <c r="K6" s="182"/>
      <c r="L6" s="179" t="s">
        <v>34</v>
      </c>
      <c r="M6" s="183" t="s">
        <v>8</v>
      </c>
      <c r="N6" s="185" t="s">
        <v>35</v>
      </c>
    </row>
    <row r="7" spans="1:14" ht="32.25" customHeight="1" x14ac:dyDescent="0.2">
      <c r="A7" s="178"/>
      <c r="B7" s="180"/>
      <c r="C7" s="178"/>
      <c r="D7" s="180"/>
      <c r="E7" s="180"/>
      <c r="F7" s="180"/>
      <c r="G7" s="107">
        <v>1</v>
      </c>
      <c r="H7" s="107">
        <v>2</v>
      </c>
      <c r="I7" s="107">
        <v>3</v>
      </c>
      <c r="J7" s="107">
        <v>4</v>
      </c>
      <c r="K7" s="107">
        <v>5</v>
      </c>
      <c r="L7" s="180"/>
      <c r="M7" s="184"/>
      <c r="N7" s="186"/>
    </row>
    <row r="8" spans="1:14" ht="37.5" x14ac:dyDescent="0.3">
      <c r="A8" s="90">
        <v>1</v>
      </c>
      <c r="B8" s="140" t="s">
        <v>259</v>
      </c>
      <c r="C8" s="99" t="s">
        <v>10</v>
      </c>
      <c r="D8" s="105">
        <v>38391</v>
      </c>
      <c r="E8" s="97" t="s">
        <v>298</v>
      </c>
      <c r="F8" s="99" t="s">
        <v>252</v>
      </c>
      <c r="G8" s="131">
        <v>8</v>
      </c>
      <c r="H8" s="131">
        <v>13</v>
      </c>
      <c r="I8" s="131">
        <v>10</v>
      </c>
      <c r="J8" s="131">
        <v>4</v>
      </c>
      <c r="K8" s="131">
        <v>6</v>
      </c>
      <c r="L8" s="92">
        <f t="shared" ref="L8:L28" si="0">SUM(G8:K8)</f>
        <v>41</v>
      </c>
      <c r="M8" s="159">
        <f>L8/56*100</f>
        <v>73.214285714285708</v>
      </c>
      <c r="N8" s="95" t="s">
        <v>103</v>
      </c>
    </row>
    <row r="9" spans="1:14" ht="37.5" x14ac:dyDescent="0.3">
      <c r="A9" s="90">
        <v>2</v>
      </c>
      <c r="B9" s="144" t="s">
        <v>214</v>
      </c>
      <c r="C9" s="93" t="s">
        <v>10</v>
      </c>
      <c r="D9" s="114">
        <v>38245</v>
      </c>
      <c r="E9" s="151" t="s">
        <v>300</v>
      </c>
      <c r="F9" s="98" t="s">
        <v>227</v>
      </c>
      <c r="G9" s="157">
        <v>8</v>
      </c>
      <c r="H9" s="157">
        <v>12.5</v>
      </c>
      <c r="I9" s="157">
        <v>1</v>
      </c>
      <c r="J9" s="157">
        <v>0</v>
      </c>
      <c r="K9" s="157">
        <v>12</v>
      </c>
      <c r="L9" s="92">
        <f t="shared" si="0"/>
        <v>33.5</v>
      </c>
      <c r="M9" s="159">
        <f t="shared" ref="M9:M28" si="1">L9/56*100</f>
        <v>59.821428571428569</v>
      </c>
      <c r="N9" s="95" t="s">
        <v>337</v>
      </c>
    </row>
    <row r="10" spans="1:14" ht="37.5" x14ac:dyDescent="0.25">
      <c r="A10" s="90">
        <v>3</v>
      </c>
      <c r="B10" s="140" t="s">
        <v>260</v>
      </c>
      <c r="C10" s="97" t="s">
        <v>10</v>
      </c>
      <c r="D10" s="105">
        <v>38288</v>
      </c>
      <c r="E10" s="158" t="s">
        <v>298</v>
      </c>
      <c r="F10" s="97" t="s">
        <v>252</v>
      </c>
      <c r="G10" s="130">
        <v>4</v>
      </c>
      <c r="H10" s="130">
        <v>14</v>
      </c>
      <c r="I10" s="130">
        <v>2</v>
      </c>
      <c r="J10" s="130">
        <v>0</v>
      </c>
      <c r="K10" s="130">
        <v>4.5</v>
      </c>
      <c r="L10" s="92">
        <f t="shared" si="0"/>
        <v>24.5</v>
      </c>
      <c r="M10" s="159">
        <f t="shared" si="1"/>
        <v>43.75</v>
      </c>
      <c r="N10" s="110"/>
    </row>
    <row r="11" spans="1:14" ht="37.5" x14ac:dyDescent="0.25">
      <c r="A11" s="90">
        <v>4</v>
      </c>
      <c r="B11" s="144" t="s">
        <v>209</v>
      </c>
      <c r="C11" s="93" t="s">
        <v>10</v>
      </c>
      <c r="D11" s="114">
        <v>38298</v>
      </c>
      <c r="E11" s="151" t="s">
        <v>300</v>
      </c>
      <c r="F11" s="98" t="s">
        <v>227</v>
      </c>
      <c r="G11" s="157">
        <v>7</v>
      </c>
      <c r="H11" s="157">
        <v>7</v>
      </c>
      <c r="I11" s="157">
        <v>0</v>
      </c>
      <c r="J11" s="157">
        <v>8</v>
      </c>
      <c r="K11" s="157">
        <v>1</v>
      </c>
      <c r="L11" s="92">
        <f t="shared" si="0"/>
        <v>23</v>
      </c>
      <c r="M11" s="159">
        <f t="shared" si="1"/>
        <v>41.071428571428569</v>
      </c>
      <c r="N11" s="110"/>
    </row>
    <row r="12" spans="1:14" ht="37.5" x14ac:dyDescent="0.25">
      <c r="A12" s="90">
        <v>5</v>
      </c>
      <c r="B12" s="144" t="s">
        <v>229</v>
      </c>
      <c r="C12" s="93" t="s">
        <v>10</v>
      </c>
      <c r="D12" s="114">
        <v>38379</v>
      </c>
      <c r="E12" s="151" t="s">
        <v>300</v>
      </c>
      <c r="F12" s="98" t="s">
        <v>227</v>
      </c>
      <c r="G12" s="157">
        <v>8</v>
      </c>
      <c r="H12" s="157">
        <v>0</v>
      </c>
      <c r="I12" s="157">
        <v>0</v>
      </c>
      <c r="J12" s="157">
        <v>8</v>
      </c>
      <c r="K12" s="157">
        <v>5</v>
      </c>
      <c r="L12" s="92">
        <f t="shared" si="0"/>
        <v>21</v>
      </c>
      <c r="M12" s="159">
        <f t="shared" si="1"/>
        <v>37.5</v>
      </c>
      <c r="N12" s="110"/>
    </row>
    <row r="13" spans="1:14" ht="18.75" x14ac:dyDescent="0.25">
      <c r="A13" s="90">
        <v>6</v>
      </c>
      <c r="B13" s="100" t="s">
        <v>283</v>
      </c>
      <c r="C13" s="100" t="s">
        <v>10</v>
      </c>
      <c r="D13" s="138">
        <v>38364</v>
      </c>
      <c r="E13" s="100" t="s">
        <v>304</v>
      </c>
      <c r="F13" s="100" t="s">
        <v>278</v>
      </c>
      <c r="G13" s="136">
        <v>7</v>
      </c>
      <c r="H13" s="136">
        <v>7.5</v>
      </c>
      <c r="I13" s="136">
        <v>1</v>
      </c>
      <c r="J13" s="136">
        <v>0</v>
      </c>
      <c r="K13" s="136">
        <v>4.5</v>
      </c>
      <c r="L13" s="92">
        <f t="shared" si="0"/>
        <v>20</v>
      </c>
      <c r="M13" s="159">
        <f t="shared" si="1"/>
        <v>35.714285714285715</v>
      </c>
      <c r="N13" s="110"/>
    </row>
    <row r="14" spans="1:14" ht="37.5" x14ac:dyDescent="0.25">
      <c r="A14" s="90">
        <v>7</v>
      </c>
      <c r="B14" s="144" t="s">
        <v>211</v>
      </c>
      <c r="C14" s="93" t="s">
        <v>10</v>
      </c>
      <c r="D14" s="114">
        <v>38491</v>
      </c>
      <c r="E14" s="151" t="s">
        <v>300</v>
      </c>
      <c r="F14" s="98" t="s">
        <v>227</v>
      </c>
      <c r="G14" s="157">
        <v>4</v>
      </c>
      <c r="H14" s="157">
        <v>8.5</v>
      </c>
      <c r="I14" s="157">
        <v>0</v>
      </c>
      <c r="J14" s="157">
        <v>0</v>
      </c>
      <c r="K14" s="157">
        <v>7</v>
      </c>
      <c r="L14" s="92">
        <f t="shared" si="0"/>
        <v>19.5</v>
      </c>
      <c r="M14" s="159">
        <f t="shared" si="1"/>
        <v>34.821428571428569</v>
      </c>
      <c r="N14" s="110"/>
    </row>
    <row r="15" spans="1:14" ht="37.5" x14ac:dyDescent="0.25">
      <c r="A15" s="90">
        <v>8</v>
      </c>
      <c r="B15" s="144" t="s">
        <v>208</v>
      </c>
      <c r="C15" s="93" t="s">
        <v>10</v>
      </c>
      <c r="D15" s="114">
        <v>38297</v>
      </c>
      <c r="E15" s="151" t="s">
        <v>300</v>
      </c>
      <c r="F15" s="98" t="s">
        <v>227</v>
      </c>
      <c r="G15" s="157">
        <v>4</v>
      </c>
      <c r="H15" s="157">
        <v>8</v>
      </c>
      <c r="I15" s="157">
        <v>1</v>
      </c>
      <c r="J15" s="157">
        <v>0</v>
      </c>
      <c r="K15" s="157">
        <v>6</v>
      </c>
      <c r="L15" s="92">
        <f t="shared" si="0"/>
        <v>19</v>
      </c>
      <c r="M15" s="159">
        <f t="shared" si="1"/>
        <v>33.928571428571431</v>
      </c>
      <c r="N15" s="110"/>
    </row>
    <row r="16" spans="1:14" ht="37.5" x14ac:dyDescent="0.25">
      <c r="A16" s="90">
        <v>9</v>
      </c>
      <c r="B16" s="144" t="s">
        <v>213</v>
      </c>
      <c r="C16" s="93" t="s">
        <v>10</v>
      </c>
      <c r="D16" s="114">
        <v>38584</v>
      </c>
      <c r="E16" s="151" t="s">
        <v>300</v>
      </c>
      <c r="F16" s="98" t="s">
        <v>227</v>
      </c>
      <c r="G16" s="157">
        <v>4</v>
      </c>
      <c r="H16" s="157">
        <v>9</v>
      </c>
      <c r="I16" s="157">
        <v>0</v>
      </c>
      <c r="J16" s="157">
        <v>0</v>
      </c>
      <c r="K16" s="157">
        <v>5</v>
      </c>
      <c r="L16" s="92">
        <f t="shared" si="0"/>
        <v>18</v>
      </c>
      <c r="M16" s="159">
        <f t="shared" si="1"/>
        <v>32.142857142857146</v>
      </c>
      <c r="N16" s="110"/>
    </row>
    <row r="17" spans="1:14" ht="37.5" x14ac:dyDescent="0.25">
      <c r="A17" s="90">
        <v>10</v>
      </c>
      <c r="B17" s="144" t="s">
        <v>230</v>
      </c>
      <c r="C17" s="93" t="s">
        <v>10</v>
      </c>
      <c r="D17" s="114">
        <v>38699</v>
      </c>
      <c r="E17" s="151" t="s">
        <v>300</v>
      </c>
      <c r="F17" s="98" t="s">
        <v>227</v>
      </c>
      <c r="G17" s="157">
        <v>6</v>
      </c>
      <c r="H17" s="157">
        <v>8</v>
      </c>
      <c r="I17" s="157">
        <v>0</v>
      </c>
      <c r="J17" s="157">
        <v>0</v>
      </c>
      <c r="K17" s="157">
        <v>2</v>
      </c>
      <c r="L17" s="92">
        <f t="shared" si="0"/>
        <v>16</v>
      </c>
      <c r="M17" s="159">
        <f t="shared" si="1"/>
        <v>28.571428571428569</v>
      </c>
      <c r="N17" s="110"/>
    </row>
    <row r="18" spans="1:14" ht="37.5" x14ac:dyDescent="0.25">
      <c r="A18" s="90">
        <v>11</v>
      </c>
      <c r="B18" s="144" t="s">
        <v>231</v>
      </c>
      <c r="C18" s="93" t="s">
        <v>10</v>
      </c>
      <c r="D18" s="114">
        <v>38272</v>
      </c>
      <c r="E18" s="151" t="s">
        <v>300</v>
      </c>
      <c r="F18" s="98" t="s">
        <v>227</v>
      </c>
      <c r="G18" s="157">
        <v>4</v>
      </c>
      <c r="H18" s="157">
        <v>6</v>
      </c>
      <c r="I18" s="157">
        <v>0</v>
      </c>
      <c r="J18" s="157">
        <v>0</v>
      </c>
      <c r="K18" s="157">
        <v>4.5</v>
      </c>
      <c r="L18" s="92">
        <f t="shared" si="0"/>
        <v>14.5</v>
      </c>
      <c r="M18" s="159">
        <f t="shared" si="1"/>
        <v>25.892857142857146</v>
      </c>
      <c r="N18" s="110"/>
    </row>
    <row r="19" spans="1:14" ht="37.5" x14ac:dyDescent="0.25">
      <c r="A19" s="90">
        <v>12</v>
      </c>
      <c r="B19" s="144" t="s">
        <v>212</v>
      </c>
      <c r="C19" s="93" t="s">
        <v>10</v>
      </c>
      <c r="D19" s="114">
        <v>38273</v>
      </c>
      <c r="E19" s="151" t="s">
        <v>300</v>
      </c>
      <c r="F19" s="98" t="s">
        <v>227</v>
      </c>
      <c r="G19" s="157">
        <v>4</v>
      </c>
      <c r="H19" s="157">
        <v>5.5</v>
      </c>
      <c r="I19" s="157">
        <v>0</v>
      </c>
      <c r="J19" s="157">
        <v>0</v>
      </c>
      <c r="K19" s="157">
        <v>4.5</v>
      </c>
      <c r="L19" s="92">
        <f t="shared" si="0"/>
        <v>14</v>
      </c>
      <c r="M19" s="159">
        <f t="shared" si="1"/>
        <v>25</v>
      </c>
      <c r="N19" s="110"/>
    </row>
    <row r="20" spans="1:14" ht="37.5" x14ac:dyDescent="0.25">
      <c r="A20" s="90">
        <v>13</v>
      </c>
      <c r="B20" s="144" t="s">
        <v>233</v>
      </c>
      <c r="C20" s="93" t="s">
        <v>10</v>
      </c>
      <c r="D20" s="114">
        <v>38183</v>
      </c>
      <c r="E20" s="151" t="s">
        <v>300</v>
      </c>
      <c r="F20" s="98" t="s">
        <v>227</v>
      </c>
      <c r="G20" s="157">
        <v>4</v>
      </c>
      <c r="H20" s="157">
        <v>0</v>
      </c>
      <c r="I20" s="157">
        <v>0</v>
      </c>
      <c r="J20" s="157">
        <v>0</v>
      </c>
      <c r="K20" s="157">
        <v>5</v>
      </c>
      <c r="L20" s="92">
        <f t="shared" si="0"/>
        <v>9</v>
      </c>
      <c r="M20" s="159">
        <f t="shared" si="1"/>
        <v>16.071428571428573</v>
      </c>
      <c r="N20" s="110"/>
    </row>
    <row r="21" spans="1:14" ht="18.75" x14ac:dyDescent="0.25">
      <c r="A21" s="90">
        <v>14</v>
      </c>
      <c r="B21" s="100" t="s">
        <v>282</v>
      </c>
      <c r="C21" s="100" t="s">
        <v>10</v>
      </c>
      <c r="D21" s="138">
        <v>38654</v>
      </c>
      <c r="E21" s="154" t="s">
        <v>304</v>
      </c>
      <c r="F21" s="100" t="s">
        <v>278</v>
      </c>
      <c r="G21" s="136">
        <v>1</v>
      </c>
      <c r="H21" s="136">
        <v>4</v>
      </c>
      <c r="I21" s="136">
        <v>0</v>
      </c>
      <c r="J21" s="136">
        <v>0</v>
      </c>
      <c r="K21" s="136">
        <v>3</v>
      </c>
      <c r="L21" s="92">
        <f t="shared" si="0"/>
        <v>8</v>
      </c>
      <c r="M21" s="159">
        <f t="shared" si="1"/>
        <v>14.285714285714285</v>
      </c>
      <c r="N21" s="110"/>
    </row>
    <row r="22" spans="1:14" ht="37.5" x14ac:dyDescent="0.25">
      <c r="A22" s="90">
        <v>15</v>
      </c>
      <c r="B22" s="144" t="s">
        <v>210</v>
      </c>
      <c r="C22" s="93" t="s">
        <v>10</v>
      </c>
      <c r="D22" s="114">
        <v>38293</v>
      </c>
      <c r="E22" s="106" t="s">
        <v>300</v>
      </c>
      <c r="F22" s="98" t="s">
        <v>227</v>
      </c>
      <c r="G22" s="157">
        <v>0</v>
      </c>
      <c r="H22" s="157">
        <v>0</v>
      </c>
      <c r="I22" s="157">
        <v>0</v>
      </c>
      <c r="J22" s="157">
        <v>0</v>
      </c>
      <c r="K22" s="157">
        <v>7.5</v>
      </c>
      <c r="L22" s="92">
        <f t="shared" si="0"/>
        <v>7.5</v>
      </c>
      <c r="M22" s="159">
        <f t="shared" si="1"/>
        <v>13.392857142857142</v>
      </c>
      <c r="N22" s="110"/>
    </row>
    <row r="23" spans="1:14" ht="37.5" x14ac:dyDescent="0.25">
      <c r="A23" s="90">
        <v>16</v>
      </c>
      <c r="B23" s="144" t="s">
        <v>232</v>
      </c>
      <c r="C23" s="93" t="s">
        <v>10</v>
      </c>
      <c r="D23" s="114">
        <v>38472</v>
      </c>
      <c r="E23" s="151" t="s">
        <v>300</v>
      </c>
      <c r="F23" s="98" t="s">
        <v>227</v>
      </c>
      <c r="G23" s="157">
        <v>0</v>
      </c>
      <c r="H23" s="157">
        <v>4</v>
      </c>
      <c r="I23" s="157">
        <v>0</v>
      </c>
      <c r="J23" s="157">
        <v>0</v>
      </c>
      <c r="K23" s="157">
        <v>3</v>
      </c>
      <c r="L23" s="92">
        <f t="shared" si="0"/>
        <v>7</v>
      </c>
      <c r="M23" s="159">
        <f t="shared" si="1"/>
        <v>12.5</v>
      </c>
      <c r="N23" s="110"/>
    </row>
    <row r="24" spans="1:14" ht="37.9" customHeight="1" x14ac:dyDescent="0.25">
      <c r="A24" s="90">
        <v>17</v>
      </c>
      <c r="B24" s="103" t="s">
        <v>221</v>
      </c>
      <c r="C24" s="93" t="s">
        <v>10</v>
      </c>
      <c r="D24" s="105">
        <v>38159</v>
      </c>
      <c r="E24" s="93" t="s">
        <v>15</v>
      </c>
      <c r="F24" s="93" t="s">
        <v>220</v>
      </c>
      <c r="G24" s="130">
        <v>2</v>
      </c>
      <c r="H24" s="130">
        <v>3</v>
      </c>
      <c r="I24" s="130">
        <v>0</v>
      </c>
      <c r="J24" s="130">
        <v>0</v>
      </c>
      <c r="K24" s="130">
        <v>2</v>
      </c>
      <c r="L24" s="92">
        <f t="shared" si="0"/>
        <v>7</v>
      </c>
      <c r="M24" s="159">
        <f t="shared" si="1"/>
        <v>12.5</v>
      </c>
      <c r="N24" s="110"/>
    </row>
    <row r="25" spans="1:14" ht="42" customHeight="1" x14ac:dyDescent="0.2">
      <c r="A25" s="90">
        <v>18</v>
      </c>
      <c r="B25" s="144" t="s">
        <v>228</v>
      </c>
      <c r="C25" s="93" t="s">
        <v>10</v>
      </c>
      <c r="D25" s="114">
        <v>38322</v>
      </c>
      <c r="E25" s="106" t="s">
        <v>300</v>
      </c>
      <c r="F25" s="98" t="s">
        <v>227</v>
      </c>
      <c r="G25" s="157">
        <v>0</v>
      </c>
      <c r="H25" s="157">
        <v>6</v>
      </c>
      <c r="I25" s="157">
        <v>0</v>
      </c>
      <c r="J25" s="157">
        <v>0</v>
      </c>
      <c r="K25" s="157">
        <v>0</v>
      </c>
      <c r="L25" s="92">
        <f t="shared" si="0"/>
        <v>6</v>
      </c>
      <c r="M25" s="159">
        <f t="shared" si="1"/>
        <v>10.714285714285714</v>
      </c>
      <c r="N25" s="148"/>
    </row>
    <row r="26" spans="1:14" ht="45.6" customHeight="1" x14ac:dyDescent="0.25">
      <c r="A26" s="90">
        <v>19</v>
      </c>
      <c r="B26" s="117" t="s">
        <v>191</v>
      </c>
      <c r="C26" s="118" t="s">
        <v>10</v>
      </c>
      <c r="D26" s="114">
        <v>38701</v>
      </c>
      <c r="E26" s="106" t="s">
        <v>299</v>
      </c>
      <c r="F26" s="119" t="s">
        <v>218</v>
      </c>
      <c r="G26" s="133">
        <v>0</v>
      </c>
      <c r="H26" s="133">
        <v>0</v>
      </c>
      <c r="I26" s="133">
        <v>0</v>
      </c>
      <c r="J26" s="133">
        <v>0</v>
      </c>
      <c r="K26" s="133">
        <v>2</v>
      </c>
      <c r="L26" s="92">
        <f t="shared" si="0"/>
        <v>2</v>
      </c>
      <c r="M26" s="159">
        <f t="shared" si="1"/>
        <v>3.5714285714285712</v>
      </c>
      <c r="N26" s="110"/>
    </row>
    <row r="27" spans="1:14" ht="32.450000000000003" customHeight="1" x14ac:dyDescent="0.25">
      <c r="A27" s="90">
        <v>20</v>
      </c>
      <c r="B27" s="140" t="s">
        <v>330</v>
      </c>
      <c r="C27" s="100" t="s">
        <v>10</v>
      </c>
      <c r="D27" s="109">
        <v>38161</v>
      </c>
      <c r="E27" s="152" t="s">
        <v>321</v>
      </c>
      <c r="F27" s="153" t="s">
        <v>322</v>
      </c>
      <c r="G27" s="135">
        <v>0</v>
      </c>
      <c r="H27" s="135">
        <v>0</v>
      </c>
      <c r="I27" s="135">
        <v>0</v>
      </c>
      <c r="J27" s="135">
        <v>2</v>
      </c>
      <c r="K27" s="135">
        <v>0</v>
      </c>
      <c r="L27" s="92">
        <f t="shared" si="0"/>
        <v>2</v>
      </c>
      <c r="M27" s="159">
        <f t="shared" si="1"/>
        <v>3.5714285714285712</v>
      </c>
      <c r="N27" s="110"/>
    </row>
    <row r="28" spans="1:14" ht="18.75" x14ac:dyDescent="0.25">
      <c r="A28" s="90">
        <v>21</v>
      </c>
      <c r="B28" s="100" t="s">
        <v>284</v>
      </c>
      <c r="C28" s="100" t="s">
        <v>10</v>
      </c>
      <c r="D28" s="138">
        <v>38293</v>
      </c>
      <c r="E28" s="100" t="s">
        <v>304</v>
      </c>
      <c r="F28" s="100" t="s">
        <v>278</v>
      </c>
      <c r="G28" s="136">
        <v>0</v>
      </c>
      <c r="H28" s="136">
        <v>0</v>
      </c>
      <c r="I28" s="136">
        <v>1</v>
      </c>
      <c r="J28" s="136">
        <v>0</v>
      </c>
      <c r="K28" s="136">
        <v>0</v>
      </c>
      <c r="L28" s="92">
        <f t="shared" si="0"/>
        <v>1</v>
      </c>
      <c r="M28" s="159">
        <f t="shared" si="1"/>
        <v>1.7857142857142856</v>
      </c>
      <c r="N28" s="110"/>
    </row>
    <row r="29" spans="1:14" ht="18" x14ac:dyDescent="0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</row>
    <row r="30" spans="1:14" ht="18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</row>
    <row r="31" spans="1:14" ht="18.75" x14ac:dyDescent="0.3">
      <c r="A31" s="102"/>
      <c r="B31" s="79" t="s">
        <v>309</v>
      </c>
      <c r="C31" s="102"/>
      <c r="D31" s="80" t="s">
        <v>324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</row>
    <row r="32" spans="1:14" ht="18.75" x14ac:dyDescent="0.3">
      <c r="A32" s="102"/>
      <c r="B32" s="102"/>
      <c r="C32" s="102"/>
      <c r="D32" s="80"/>
      <c r="E32" s="102"/>
      <c r="F32" s="102"/>
      <c r="G32" s="102"/>
      <c r="H32" s="102"/>
      <c r="I32" s="102"/>
      <c r="J32" s="102"/>
      <c r="K32" s="102"/>
      <c r="L32" s="102"/>
      <c r="M32" s="102"/>
      <c r="N32" s="102"/>
    </row>
    <row r="33" spans="1:14" ht="18.75" x14ac:dyDescent="0.3">
      <c r="A33" s="102"/>
      <c r="B33" s="102"/>
      <c r="C33" s="102"/>
      <c r="D33" s="80"/>
      <c r="E33" s="102"/>
      <c r="F33" s="102"/>
      <c r="G33" s="102"/>
      <c r="H33" s="102"/>
      <c r="I33" s="102"/>
      <c r="J33" s="102"/>
      <c r="K33" s="102"/>
      <c r="L33" s="102"/>
      <c r="M33" s="102"/>
      <c r="N33" s="102"/>
    </row>
    <row r="34" spans="1:14" ht="18.75" x14ac:dyDescent="0.3">
      <c r="A34" s="102"/>
      <c r="B34" s="79" t="s">
        <v>310</v>
      </c>
      <c r="C34" s="102"/>
      <c r="D34" s="80" t="s">
        <v>325</v>
      </c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1:14" ht="18.75" x14ac:dyDescent="0.3">
      <c r="A35" s="102"/>
      <c r="B35" s="102"/>
      <c r="C35" s="102"/>
      <c r="D35" s="80" t="s">
        <v>326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</row>
    <row r="36" spans="1:14" ht="18.75" x14ac:dyDescent="0.3">
      <c r="A36" s="102"/>
      <c r="B36" s="102"/>
      <c r="C36" s="102"/>
      <c r="D36" s="80" t="s">
        <v>327</v>
      </c>
      <c r="E36" s="102"/>
      <c r="F36" s="102"/>
      <c r="G36" s="102"/>
      <c r="H36" s="102"/>
      <c r="I36" s="102"/>
      <c r="J36" s="102"/>
      <c r="K36" s="102"/>
      <c r="L36" s="102"/>
      <c r="M36" s="102"/>
      <c r="N36" s="102"/>
    </row>
    <row r="37" spans="1:14" ht="18.75" x14ac:dyDescent="0.3">
      <c r="A37" s="102"/>
      <c r="B37" s="102"/>
      <c r="C37" s="102"/>
      <c r="D37" s="80" t="s">
        <v>328</v>
      </c>
      <c r="E37" s="102"/>
      <c r="F37" s="102"/>
      <c r="G37" s="102"/>
      <c r="H37" s="102"/>
      <c r="I37" s="102"/>
      <c r="J37" s="102"/>
      <c r="K37" s="102"/>
      <c r="L37" s="102"/>
      <c r="M37" s="102"/>
      <c r="N37" s="102"/>
    </row>
    <row r="38" spans="1:14" ht="18.75" x14ac:dyDescent="0.3">
      <c r="A38" s="102"/>
      <c r="B38" s="102"/>
      <c r="C38" s="102"/>
      <c r="D38" s="80" t="s">
        <v>329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</row>
    <row r="39" spans="1:14" ht="18" x14ac:dyDescent="0.2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</row>
    <row r="40" spans="1:14" ht="18" x14ac:dyDescent="0.25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</row>
  </sheetData>
  <sortState ref="B8:L28">
    <sortCondition descending="1" ref="L8:L28"/>
  </sortState>
  <mergeCells count="13">
    <mergeCell ref="A2:N2"/>
    <mergeCell ref="A3:N3"/>
    <mergeCell ref="A4:N4"/>
    <mergeCell ref="A6:A7"/>
    <mergeCell ref="B6:B7"/>
    <mergeCell ref="C6:C7"/>
    <mergeCell ref="D6:D7"/>
    <mergeCell ref="E6:E7"/>
    <mergeCell ref="F6:F7"/>
    <mergeCell ref="G6:K6"/>
    <mergeCell ref="L6:L7"/>
    <mergeCell ref="M6:M7"/>
    <mergeCell ref="N6:N7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                              </vt:lpstr>
      <vt:lpstr>8 кл</vt:lpstr>
      <vt:lpstr>9 кл</vt:lpstr>
      <vt:lpstr>10 кл</vt:lpstr>
      <vt:lpstr>11 кл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SA-309</cp:lastModifiedBy>
  <cp:lastPrinted>2021-11-25T15:05:58Z</cp:lastPrinted>
  <dcterms:created xsi:type="dcterms:W3CDTF">2011-09-15T07:41:43Z</dcterms:created>
  <dcterms:modified xsi:type="dcterms:W3CDTF">2021-11-26T14:24:17Z</dcterms:modified>
</cp:coreProperties>
</file>