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570" windowHeight="9345" activeTab="4"/>
  </bookViews>
  <sheets>
    <sheet name="7" sheetId="9" r:id="rId1"/>
    <sheet name="8" sheetId="10" r:id="rId2"/>
    <sheet name="9" sheetId="11" r:id="rId3"/>
    <sheet name="10" sheetId="12" r:id="rId4"/>
    <sheet name="11" sheetId="13" r:id="rId5"/>
  </sheets>
  <calcPr calcId="145621"/>
</workbook>
</file>

<file path=xl/calcChain.xml><?xml version="1.0" encoding="utf-8"?>
<calcChain xmlns="http://schemas.openxmlformats.org/spreadsheetml/2006/main">
  <c r="P31" i="12" l="1"/>
  <c r="Q31" i="12" s="1"/>
  <c r="P21" i="12"/>
  <c r="Q21" i="12" s="1"/>
  <c r="P22" i="12"/>
  <c r="Q22" i="12" s="1"/>
  <c r="P17" i="12"/>
  <c r="Q17" i="12" s="1"/>
  <c r="P23" i="12"/>
  <c r="Q23" i="12" s="1"/>
  <c r="P18" i="12"/>
  <c r="Q18" i="12" s="1"/>
  <c r="P19" i="12"/>
  <c r="Q19" i="12" s="1"/>
  <c r="P20" i="12"/>
  <c r="Q20" i="12" s="1"/>
  <c r="P24" i="12"/>
  <c r="Q24" i="12" s="1"/>
  <c r="P15" i="12"/>
  <c r="Q15" i="12" s="1"/>
  <c r="P12" i="12"/>
  <c r="Q12" i="12" s="1"/>
  <c r="P10" i="12"/>
  <c r="Q10" i="12" s="1"/>
  <c r="P29" i="12"/>
  <c r="Q29" i="12" s="1"/>
  <c r="P27" i="12"/>
  <c r="Q27" i="12" s="1"/>
  <c r="P26" i="12"/>
  <c r="Q26" i="12" s="1"/>
  <c r="P13" i="12"/>
  <c r="Q13" i="12" s="1"/>
  <c r="P11" i="12"/>
  <c r="Q11" i="12" s="1"/>
  <c r="P14" i="12"/>
  <c r="Q14" i="12" s="1"/>
  <c r="P30" i="12"/>
  <c r="Q30" i="12" s="1"/>
  <c r="P32" i="12"/>
  <c r="Q32" i="12" s="1"/>
  <c r="P16" i="12"/>
  <c r="Q16" i="12" s="1"/>
  <c r="P25" i="12"/>
  <c r="Q25" i="12" s="1"/>
  <c r="P28" i="12"/>
  <c r="Q28" i="12" s="1"/>
  <c r="P24" i="13"/>
  <c r="Q24" i="13" s="1"/>
  <c r="P30" i="13"/>
  <c r="Q30" i="13" s="1"/>
  <c r="P31" i="13"/>
  <c r="P20" i="13"/>
  <c r="Q20" i="13" s="1"/>
  <c r="P32" i="13"/>
  <c r="Q32" i="13" s="1"/>
  <c r="P35" i="13"/>
  <c r="Q35" i="13" s="1"/>
  <c r="P15" i="13"/>
  <c r="Q15" i="13" s="1"/>
  <c r="P26" i="13"/>
  <c r="Q26" i="13" s="1"/>
  <c r="P27" i="13"/>
  <c r="Q27" i="13" s="1"/>
  <c r="P33" i="13"/>
  <c r="Q33" i="13" s="1"/>
  <c r="P34" i="13"/>
  <c r="Q34" i="13" s="1"/>
  <c r="P18" i="13"/>
  <c r="Q18" i="13" s="1"/>
  <c r="P25" i="13"/>
  <c r="Q25" i="13" s="1"/>
  <c r="P23" i="13"/>
  <c r="Q23" i="13" s="1"/>
  <c r="P21" i="13"/>
  <c r="Q21" i="13" s="1"/>
  <c r="P22" i="13"/>
  <c r="Q22" i="13" s="1"/>
  <c r="P10" i="13"/>
  <c r="Q10" i="13" s="1"/>
  <c r="P28" i="13"/>
  <c r="Q28" i="13" s="1"/>
  <c r="P13" i="13"/>
  <c r="Q13" i="13" s="1"/>
  <c r="P29" i="13"/>
  <c r="Q29" i="13" s="1"/>
  <c r="P12" i="13"/>
  <c r="Q12" i="13" s="1"/>
  <c r="P14" i="13"/>
  <c r="Q14" i="13" s="1"/>
  <c r="P19" i="13"/>
  <c r="Q19" i="13" s="1"/>
  <c r="P16" i="13"/>
  <c r="Q16" i="13" s="1"/>
  <c r="P11" i="13"/>
  <c r="Q11" i="13" s="1"/>
  <c r="P17" i="13"/>
  <c r="Q17" i="13" s="1"/>
  <c r="Q31" i="13"/>
  <c r="P36" i="13"/>
  <c r="Q36" i="13" s="1"/>
  <c r="P9" i="11"/>
  <c r="Q9" i="11" s="1"/>
  <c r="P19" i="11"/>
  <c r="Q19" i="11" s="1"/>
  <c r="P18" i="11"/>
  <c r="Q18" i="11" s="1"/>
  <c r="P14" i="11"/>
  <c r="Q14" i="11" s="1"/>
  <c r="P10" i="11"/>
  <c r="Q10" i="11" s="1"/>
  <c r="P12" i="11"/>
  <c r="Q12" i="11" s="1"/>
  <c r="P24" i="11"/>
  <c r="Q24" i="11" s="1"/>
  <c r="P20" i="11"/>
  <c r="Q20" i="11" s="1"/>
  <c r="P17" i="11"/>
  <c r="Q17" i="11" s="1"/>
  <c r="P16" i="11"/>
  <c r="Q16" i="11" s="1"/>
  <c r="P25" i="11"/>
  <c r="Q25" i="11" s="1"/>
  <c r="P23" i="11"/>
  <c r="Q23" i="11" s="1"/>
  <c r="P21" i="11"/>
  <c r="Q21" i="11" s="1"/>
  <c r="P22" i="11"/>
  <c r="Q22" i="11" s="1"/>
  <c r="P15" i="11"/>
  <c r="Q15" i="11" s="1"/>
  <c r="P13" i="11"/>
  <c r="Q13" i="11" s="1"/>
  <c r="P11" i="11"/>
  <c r="Q11" i="11" s="1"/>
  <c r="Q13" i="9"/>
  <c r="Q19" i="9"/>
  <c r="Q10" i="10"/>
  <c r="P17" i="9"/>
  <c r="Q17" i="9" s="1"/>
  <c r="P20" i="9"/>
  <c r="Q20" i="9" s="1"/>
  <c r="P13" i="9"/>
  <c r="P14" i="9"/>
  <c r="Q14" i="9" s="1"/>
  <c r="P18" i="9"/>
  <c r="Q18" i="9" s="1"/>
  <c r="P15" i="9"/>
  <c r="Q15" i="9" s="1"/>
  <c r="P10" i="9"/>
  <c r="Q10" i="9" s="1"/>
  <c r="P16" i="9"/>
  <c r="Q16" i="9" s="1"/>
  <c r="P21" i="9"/>
  <c r="Q21" i="9" s="1"/>
  <c r="P12" i="9"/>
  <c r="Q12" i="9" s="1"/>
  <c r="P19" i="9"/>
  <c r="P11" i="9"/>
  <c r="Q11" i="9" s="1"/>
  <c r="P12" i="10"/>
  <c r="Q12" i="10" s="1"/>
  <c r="P15" i="10"/>
  <c r="Q15" i="10" s="1"/>
  <c r="P16" i="10"/>
  <c r="Q16" i="10" s="1"/>
  <c r="P13" i="10"/>
  <c r="Q13" i="10" s="1"/>
  <c r="P17" i="10"/>
  <c r="Q17" i="10" s="1"/>
  <c r="P11" i="10"/>
  <c r="Q11" i="10" s="1"/>
  <c r="P10" i="10"/>
  <c r="P21" i="10"/>
  <c r="Q21" i="10" s="1"/>
  <c r="P14" i="10"/>
  <c r="Q14" i="10" s="1"/>
  <c r="P18" i="10"/>
  <c r="Q18" i="10" s="1"/>
  <c r="P19" i="10"/>
  <c r="Q19" i="10" s="1"/>
  <c r="P20" i="10"/>
  <c r="Q20" i="10" s="1"/>
</calcChain>
</file>

<file path=xl/sharedStrings.xml><?xml version="1.0" encoding="utf-8"?>
<sst xmlns="http://schemas.openxmlformats.org/spreadsheetml/2006/main" count="678" uniqueCount="308">
  <si>
    <t>№</t>
  </si>
  <si>
    <t>% выполнения задания</t>
  </si>
  <si>
    <t>Серелеева Маргарита Анатольевна</t>
  </si>
  <si>
    <t>Манджиева Татьяна Николаевна</t>
  </si>
  <si>
    <t>всего баллов</t>
  </si>
  <si>
    <t>7.12.2006.</t>
  </si>
  <si>
    <t>Альдаева Светлана Викторовна</t>
  </si>
  <si>
    <t>20.12.2006.</t>
  </si>
  <si>
    <t>Боваева Наталья Зоригтуевна</t>
  </si>
  <si>
    <t>Боваева Елена Владимировна</t>
  </si>
  <si>
    <t>Хулхачиева Наталья Николаевна</t>
  </si>
  <si>
    <t xml:space="preserve">36.10.2008 </t>
  </si>
  <si>
    <t>МБОУ "Элистинский лицей"</t>
  </si>
  <si>
    <t xml:space="preserve">Джалсанова Серафима Сергеевна </t>
  </si>
  <si>
    <t>Иванова Булгун Костантиновна</t>
  </si>
  <si>
    <t xml:space="preserve">Лузганова Данара Владимировна </t>
  </si>
  <si>
    <t>Кочетова Валентина Ивановна</t>
  </si>
  <si>
    <t>Менкнасунова Жанна Викторовна</t>
  </si>
  <si>
    <t>Мацак Оксана Викторовна</t>
  </si>
  <si>
    <t>Очирова Александра Сергеевна</t>
  </si>
  <si>
    <t>Малова Ольга Борисовна</t>
  </si>
  <si>
    <t>Ворожейкина Светлана Сергеевна</t>
  </si>
  <si>
    <t>Товаева Баира Николаевна</t>
  </si>
  <si>
    <t>Деникина Татьяна Юрьевна</t>
  </si>
  <si>
    <t>МБОУ « Элистинский лицей»</t>
  </si>
  <si>
    <t>Джалсанова Серафима Сергеевна</t>
  </si>
  <si>
    <t xml:space="preserve">  муниципального этапа Всероссийской олимпиады школьников 2021-2022 уч. год    </t>
  </si>
  <si>
    <t>МБОУ "Средняя общеобразовательная школа № 17" им. Кугультинова Д.Н.</t>
  </si>
  <si>
    <t>МБОУ "Средняя общеобразовательная школа № 12"</t>
  </si>
  <si>
    <t>МБОУ "Средняя общеобразовательная школа № 20"</t>
  </si>
  <si>
    <t>МБОУ "Средняя общеобразовательная школа №23 им.Эрдниева П.М."</t>
  </si>
  <si>
    <t>МБОУ  "Элистинская многопрофильная гимназия личностно ориентированного обучения и воспитания"</t>
  </si>
  <si>
    <t>МБОУ "Калмыцкая этнокультурная гимназия им. Зая-Пандиты"</t>
  </si>
  <si>
    <t>МБОУ "Средняя общеобразовательная школа №3 имени Сергиенко Н.Г."</t>
  </si>
  <si>
    <t>МБОУ "Элистинская классическая гимназия"</t>
  </si>
  <si>
    <t>МБОУ "Средняя общеобразовательная школа №20"</t>
  </si>
  <si>
    <t>МБОУ "Средняя общеобразовательная школа №4"</t>
  </si>
  <si>
    <t>МБОУ "Калмыцкая национальная гимназия им. Кичикова А.Ш."</t>
  </si>
  <si>
    <t xml:space="preserve">МБОУ "Средняя общеобразовательная школа №18 им. Б.Б. Городовикова" </t>
  </si>
  <si>
    <t>Цебекова Байр Баатровна</t>
  </si>
  <si>
    <t>Председатель жюри:</t>
  </si>
  <si>
    <t>Члены жюри:</t>
  </si>
  <si>
    <t>МБОУ "Элистинская многопрофильная гимназия личностно ориентированного обучения и воспитания"</t>
  </si>
  <si>
    <t>ПРОТОКОЛ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</si>
  <si>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</si>
  <si>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</si>
  <si>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</si>
  <si>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</si>
  <si>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</si>
  <si>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</si>
  <si>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</si>
  <si>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</si>
  <si>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</si>
  <si>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ФИО наставника</t>
  </si>
  <si>
    <t>предмет  Экология  7 класс</t>
  </si>
  <si>
    <t>Алика</t>
  </si>
  <si>
    <t xml:space="preserve">Мамутова  </t>
  </si>
  <si>
    <t>Эренценовна</t>
  </si>
  <si>
    <t xml:space="preserve">Елизавета </t>
  </si>
  <si>
    <t xml:space="preserve">Мощенко </t>
  </si>
  <si>
    <t>Егоровна</t>
  </si>
  <si>
    <t xml:space="preserve">Ангелина </t>
  </si>
  <si>
    <t xml:space="preserve">Пасько </t>
  </si>
  <si>
    <t>Сергеевна</t>
  </si>
  <si>
    <t xml:space="preserve">Ленкова </t>
  </si>
  <si>
    <t>Дмитриевна</t>
  </si>
  <si>
    <t>Карина</t>
  </si>
  <si>
    <t xml:space="preserve">Хорванен  </t>
  </si>
  <si>
    <t>Владимировна</t>
  </si>
  <si>
    <t>Юрьевич</t>
  </si>
  <si>
    <t xml:space="preserve">Виктория </t>
  </si>
  <si>
    <t xml:space="preserve">Мира </t>
  </si>
  <si>
    <t xml:space="preserve">Конушева </t>
  </si>
  <si>
    <t>Мергеновна</t>
  </si>
  <si>
    <t>Анатольевна</t>
  </si>
  <si>
    <t xml:space="preserve">Муниева  </t>
  </si>
  <si>
    <t>Булгун</t>
  </si>
  <si>
    <t>Байровна</t>
  </si>
  <si>
    <t xml:space="preserve">Петькиева  </t>
  </si>
  <si>
    <t>Баина</t>
  </si>
  <si>
    <t>Эдуардовна</t>
  </si>
  <si>
    <t xml:space="preserve">Гелеева </t>
  </si>
  <si>
    <t xml:space="preserve">Валерия </t>
  </si>
  <si>
    <t xml:space="preserve"> Очирович</t>
  </si>
  <si>
    <t xml:space="preserve">Чимидов </t>
  </si>
  <si>
    <t>Мингиян</t>
  </si>
  <si>
    <t>Николаевна</t>
  </si>
  <si>
    <t xml:space="preserve">Китляева </t>
  </si>
  <si>
    <t xml:space="preserve">Эллара </t>
  </si>
  <si>
    <t xml:space="preserve"> Евгеньевич</t>
  </si>
  <si>
    <t xml:space="preserve">Менкеев </t>
  </si>
  <si>
    <t>Бадма</t>
  </si>
  <si>
    <t>жен</t>
  </si>
  <si>
    <t>муж</t>
  </si>
  <si>
    <t>предмет  Экология  8 класс</t>
  </si>
  <si>
    <t>Элияровна</t>
  </si>
  <si>
    <t xml:space="preserve">Дарманова  </t>
  </si>
  <si>
    <t>Айсулуу</t>
  </si>
  <si>
    <t>Баатровна</t>
  </si>
  <si>
    <t xml:space="preserve">Натырова </t>
  </si>
  <si>
    <t xml:space="preserve">Александра </t>
  </si>
  <si>
    <t>Сангаджи-Горяевич</t>
  </si>
  <si>
    <t xml:space="preserve">Бадмаев </t>
  </si>
  <si>
    <t xml:space="preserve">Данзан </t>
  </si>
  <si>
    <t>Александрович</t>
  </si>
  <si>
    <t>Бадмаевна</t>
  </si>
  <si>
    <t xml:space="preserve">Манджиева </t>
  </si>
  <si>
    <t xml:space="preserve">Цагана </t>
  </si>
  <si>
    <t>Савровна</t>
  </si>
  <si>
    <t xml:space="preserve">Шимтеева </t>
  </si>
  <si>
    <t xml:space="preserve">Эльвира </t>
  </si>
  <si>
    <t>Саналович</t>
  </si>
  <si>
    <t xml:space="preserve">Бамбышев </t>
  </si>
  <si>
    <t xml:space="preserve">Мерген </t>
  </si>
  <si>
    <t>Тенгисович</t>
  </si>
  <si>
    <t xml:space="preserve">Шамаков </t>
  </si>
  <si>
    <t xml:space="preserve"> Наран</t>
  </si>
  <si>
    <t>Васильевна</t>
  </si>
  <si>
    <t xml:space="preserve">Маликова </t>
  </si>
  <si>
    <t xml:space="preserve">Татьяна </t>
  </si>
  <si>
    <t>Мергенович</t>
  </si>
  <si>
    <t>Боваев</t>
  </si>
  <si>
    <t xml:space="preserve"> Санджи </t>
  </si>
  <si>
    <t>Лиджиева</t>
  </si>
  <si>
    <t xml:space="preserve"> Кермен </t>
  </si>
  <si>
    <t>Владиславович</t>
  </si>
  <si>
    <t xml:space="preserve">Артемий </t>
  </si>
  <si>
    <t>Нимяевна</t>
  </si>
  <si>
    <t xml:space="preserve">Кичикова  </t>
  </si>
  <si>
    <t>Алина</t>
  </si>
  <si>
    <t>предмет  Экология  9 класс</t>
  </si>
  <si>
    <t>Дорджиевна</t>
  </si>
  <si>
    <t>Мунянова</t>
  </si>
  <si>
    <t xml:space="preserve"> Даяна </t>
  </si>
  <si>
    <t>Мазанович</t>
  </si>
  <si>
    <t xml:space="preserve">Манджиев  </t>
  </si>
  <si>
    <t>Андрей</t>
  </si>
  <si>
    <t>Эрдниевна</t>
  </si>
  <si>
    <t>Эрднеева</t>
  </si>
  <si>
    <t xml:space="preserve"> Заяна </t>
  </si>
  <si>
    <t>Валентиновна</t>
  </si>
  <si>
    <t xml:space="preserve">Федотова  </t>
  </si>
  <si>
    <t>Елена</t>
  </si>
  <si>
    <t>Владимирович</t>
  </si>
  <si>
    <t xml:space="preserve">Манджиев </t>
  </si>
  <si>
    <t xml:space="preserve">Вадим </t>
  </si>
  <si>
    <t>Леонидович</t>
  </si>
  <si>
    <t xml:space="preserve">Косыченко </t>
  </si>
  <si>
    <t xml:space="preserve">Максим </t>
  </si>
  <si>
    <t>Усоновна</t>
  </si>
  <si>
    <t xml:space="preserve">Каримова  </t>
  </si>
  <si>
    <t xml:space="preserve">Айнуска </t>
  </si>
  <si>
    <t xml:space="preserve">Санина </t>
  </si>
  <si>
    <t xml:space="preserve">Диана </t>
  </si>
  <si>
    <t>Викторовна</t>
  </si>
  <si>
    <t xml:space="preserve">Маркуева  </t>
  </si>
  <si>
    <t>Александра</t>
  </si>
  <si>
    <t>Арсланович</t>
  </si>
  <si>
    <t xml:space="preserve">Сороков  </t>
  </si>
  <si>
    <t>Эсен</t>
  </si>
  <si>
    <t>Батровна</t>
  </si>
  <si>
    <t xml:space="preserve">Дженгурова </t>
  </si>
  <si>
    <t xml:space="preserve">Яна </t>
  </si>
  <si>
    <t>Мингияновна</t>
  </si>
  <si>
    <t xml:space="preserve">Цебекова </t>
  </si>
  <si>
    <t xml:space="preserve">Даяна </t>
  </si>
  <si>
    <t xml:space="preserve">Алексеевна </t>
  </si>
  <si>
    <t xml:space="preserve">Оголова </t>
  </si>
  <si>
    <t xml:space="preserve">Заяна </t>
  </si>
  <si>
    <t>Руслановна</t>
  </si>
  <si>
    <t xml:space="preserve">Цакугинова </t>
  </si>
  <si>
    <t xml:space="preserve">Злата </t>
  </si>
  <si>
    <t xml:space="preserve"> Борисовна</t>
  </si>
  <si>
    <t xml:space="preserve">Батырева </t>
  </si>
  <si>
    <t>Анна</t>
  </si>
  <si>
    <t xml:space="preserve"> Арсланович</t>
  </si>
  <si>
    <t xml:space="preserve">Санжеев </t>
  </si>
  <si>
    <t>Церен</t>
  </si>
  <si>
    <t>Нурдиновна</t>
  </si>
  <si>
    <t xml:space="preserve">Закинова </t>
  </si>
  <si>
    <t xml:space="preserve">Юлия </t>
  </si>
  <si>
    <t>Арлтанович</t>
  </si>
  <si>
    <t xml:space="preserve">Лоджиев  </t>
  </si>
  <si>
    <t>Темир</t>
  </si>
  <si>
    <t xml:space="preserve">Кондышев </t>
  </si>
  <si>
    <t xml:space="preserve">Адьян </t>
  </si>
  <si>
    <t>Цереновна</t>
  </si>
  <si>
    <t xml:space="preserve">Алтан </t>
  </si>
  <si>
    <t>Витальевна</t>
  </si>
  <si>
    <t xml:space="preserve">Летуева  </t>
  </si>
  <si>
    <t xml:space="preserve">Арманов </t>
  </si>
  <si>
    <t xml:space="preserve">Эльдар </t>
  </si>
  <si>
    <t>Максутовна</t>
  </si>
  <si>
    <t xml:space="preserve">Кульмулдаева </t>
  </si>
  <si>
    <t xml:space="preserve">Камила </t>
  </si>
  <si>
    <t xml:space="preserve">Лукьянова </t>
  </si>
  <si>
    <t xml:space="preserve">Горяева </t>
  </si>
  <si>
    <t xml:space="preserve">Тегряш </t>
  </si>
  <si>
    <t>Вадимович</t>
  </si>
  <si>
    <t xml:space="preserve">Баулкин  </t>
  </si>
  <si>
    <t>Данир</t>
  </si>
  <si>
    <t>Олеговна</t>
  </si>
  <si>
    <t xml:space="preserve">Хулхачиева </t>
  </si>
  <si>
    <t xml:space="preserve">Мучкаева </t>
  </si>
  <si>
    <t xml:space="preserve">Герел </t>
  </si>
  <si>
    <t>Хонгорович</t>
  </si>
  <si>
    <t xml:space="preserve">Мукебенов </t>
  </si>
  <si>
    <t xml:space="preserve">Дольган </t>
  </si>
  <si>
    <t>Церенович</t>
  </si>
  <si>
    <t xml:space="preserve">Бадма-Горяев </t>
  </si>
  <si>
    <t xml:space="preserve">Аюка </t>
  </si>
  <si>
    <t>Очировна</t>
  </si>
  <si>
    <t xml:space="preserve">Опуева </t>
  </si>
  <si>
    <t xml:space="preserve">Айлана </t>
  </si>
  <si>
    <t>Саналовна</t>
  </si>
  <si>
    <t xml:space="preserve">Коокуева </t>
  </si>
  <si>
    <t xml:space="preserve">Элина </t>
  </si>
  <si>
    <t xml:space="preserve">Кошляева  </t>
  </si>
  <si>
    <t>Герел</t>
  </si>
  <si>
    <t>Менкеевна</t>
  </si>
  <si>
    <t xml:space="preserve">Санджиева </t>
  </si>
  <si>
    <t xml:space="preserve">Карина </t>
  </si>
  <si>
    <t xml:space="preserve">Цебекова  </t>
  </si>
  <si>
    <t>Элина</t>
  </si>
  <si>
    <t>Нарановна</t>
  </si>
  <si>
    <t xml:space="preserve">Уланова </t>
  </si>
  <si>
    <t xml:space="preserve">Амуланга </t>
  </si>
  <si>
    <t xml:space="preserve">Дадаева </t>
  </si>
  <si>
    <t xml:space="preserve">Екатерина </t>
  </si>
  <si>
    <t>Васильевич</t>
  </si>
  <si>
    <t xml:space="preserve">Болдырев </t>
  </si>
  <si>
    <t xml:space="preserve">Алдар </t>
  </si>
  <si>
    <t xml:space="preserve">Асирова </t>
  </si>
  <si>
    <t xml:space="preserve">Энкр </t>
  </si>
  <si>
    <t>Ивановна</t>
  </si>
  <si>
    <t xml:space="preserve">Джиргалова </t>
  </si>
  <si>
    <t>предмет  Экология  10 класс</t>
  </si>
  <si>
    <t>предмет  Экология  11 класс</t>
  </si>
  <si>
    <t>Чингисовна</t>
  </si>
  <si>
    <t xml:space="preserve">Бамбушева </t>
  </si>
  <si>
    <t xml:space="preserve">Эвина </t>
  </si>
  <si>
    <t>Алексеевна</t>
  </si>
  <si>
    <t xml:space="preserve">Очирова </t>
  </si>
  <si>
    <t xml:space="preserve">Мария </t>
  </si>
  <si>
    <t xml:space="preserve">Серятирова </t>
  </si>
  <si>
    <t xml:space="preserve">Булгун </t>
  </si>
  <si>
    <t>Окаевна</t>
  </si>
  <si>
    <t xml:space="preserve">Дарья </t>
  </si>
  <si>
    <t xml:space="preserve">Петруева </t>
  </si>
  <si>
    <t>Баатарович</t>
  </si>
  <si>
    <t xml:space="preserve">Убушаев  </t>
  </si>
  <si>
    <t xml:space="preserve">Нюдильчиева </t>
  </si>
  <si>
    <t xml:space="preserve">Данара </t>
  </si>
  <si>
    <t>Эвелина</t>
  </si>
  <si>
    <t xml:space="preserve">Дорджиева </t>
  </si>
  <si>
    <t xml:space="preserve">Энгелина </t>
  </si>
  <si>
    <t>Артуровна</t>
  </si>
  <si>
    <t xml:space="preserve">Бадмаева  </t>
  </si>
  <si>
    <t>Германовна</t>
  </si>
  <si>
    <t xml:space="preserve">Эрдниева  </t>
  </si>
  <si>
    <t xml:space="preserve">Буйнта </t>
  </si>
  <si>
    <t xml:space="preserve">Очирова  </t>
  </si>
  <si>
    <t>Данара</t>
  </si>
  <si>
    <t xml:space="preserve">Болдырева </t>
  </si>
  <si>
    <t xml:space="preserve">Тогряш </t>
  </si>
  <si>
    <t xml:space="preserve">Китаева </t>
  </si>
  <si>
    <t>Басановна</t>
  </si>
  <si>
    <t xml:space="preserve">Джиргала </t>
  </si>
  <si>
    <t>Сананович</t>
  </si>
  <si>
    <t xml:space="preserve">Колдаев </t>
  </si>
  <si>
    <t xml:space="preserve">Евгений </t>
  </si>
  <si>
    <t>Евгеньевна</t>
  </si>
  <si>
    <t xml:space="preserve">Шаповалова </t>
  </si>
  <si>
    <t xml:space="preserve">Ирина </t>
  </si>
  <si>
    <t xml:space="preserve">Убушаева </t>
  </si>
  <si>
    <t xml:space="preserve">Нимгирова </t>
  </si>
  <si>
    <t xml:space="preserve">Анастасия </t>
  </si>
  <si>
    <t xml:space="preserve">Цекирова </t>
  </si>
  <si>
    <t>Миньяновна</t>
  </si>
  <si>
    <t xml:space="preserve">Очалаева </t>
  </si>
  <si>
    <t xml:space="preserve">Ксения </t>
  </si>
  <si>
    <t>Валерьевич</t>
  </si>
  <si>
    <t xml:space="preserve">Дарбаков </t>
  </si>
  <si>
    <t xml:space="preserve">Семён </t>
  </si>
  <si>
    <t xml:space="preserve">Наранова  </t>
  </si>
  <si>
    <t xml:space="preserve">Анкаева </t>
  </si>
  <si>
    <t xml:space="preserve"> Айса</t>
  </si>
  <si>
    <t>Сергеевич</t>
  </si>
  <si>
    <t xml:space="preserve">Шогляев  </t>
  </si>
  <si>
    <t>Мирослав</t>
  </si>
  <si>
    <t xml:space="preserve">Анджигаева </t>
  </si>
  <si>
    <t xml:space="preserve">Ольга </t>
  </si>
  <si>
    <t xml:space="preserve">Айтана </t>
  </si>
  <si>
    <t xml:space="preserve">Максимальный балл -  43                                                                       Дата проведения - 14 декабря 2021 г.   </t>
  </si>
  <si>
    <t>победитель</t>
  </si>
  <si>
    <t>Мушаева К.Б.</t>
  </si>
  <si>
    <t>Даваева И.В.</t>
  </si>
  <si>
    <t>Деникина Т.Ю.</t>
  </si>
  <si>
    <t>Хулхачиева Н.Н.</t>
  </si>
  <si>
    <t>Гермашева Ю.С.</t>
  </si>
  <si>
    <t>Уланова С.С.</t>
  </si>
  <si>
    <t>Максимова Н.Б.</t>
  </si>
  <si>
    <t>Малова О.Б.</t>
  </si>
  <si>
    <t xml:space="preserve">Максимальный балл -  57                                                                       Дата проведения - 14 декабря 2021 г.   </t>
  </si>
  <si>
    <t>Альдаева С.В.</t>
  </si>
  <si>
    <t xml:space="preserve">Максимальный балл -  61                                                                       Дата проведения - 14 декабря 2021 г.   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</si>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</sst>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4" fillId="0" borderId="0"/>
    <xf numFmtId="0" fontId="9" fillId="0" borderId="0"/>
    <xf numFmtId="0" fontId="11" fillId="0" borderId="0"/>
  </cellStyleXfs>
  <cellXfs count="14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4" fontId="6" fillId="0" borderId="1" xfId="3" applyNumberFormat="1" applyFont="1" applyBorder="1" applyAlignment="1">
      <alignment vertical="top"/>
    </xf>
    <xf numFmtId="0" fontId="10" fillId="0" borderId="0" xfId="0" applyFont="1"/>
    <xf numFmtId="0" fontId="11" fillId="0" borderId="0" xfId="5"/>
    <xf numFmtId="0" fontId="3" fillId="0" borderId="1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left" vertical="top" wrapText="1"/>
    </xf>
    <xf numFmtId="0" fontId="6" fillId="3" borderId="1" xfId="2" applyFont="1" applyFill="1" applyBorder="1" applyAlignment="1"/>
    <xf numFmtId="0" fontId="3" fillId="0" borderId="1" xfId="1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0" fontId="7" fillId="3" borderId="1" xfId="2" applyFont="1" applyFill="1" applyBorder="1" applyAlignment="1"/>
    <xf numFmtId="0" fontId="6" fillId="3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12" fillId="0" borderId="0" xfId="5" applyFont="1" applyAlignment="1"/>
    <xf numFmtId="0" fontId="3" fillId="0" borderId="1" xfId="5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4" fontId="3" fillId="2" borderId="1" xfId="0" applyNumberFormat="1" applyFont="1" applyFill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0" fillId="0" borderId="0" xfId="0" applyBorder="1"/>
    <xf numFmtId="0" fontId="0" fillId="0" borderId="7" xfId="0" applyBorder="1"/>
    <xf numFmtId="14" fontId="6" fillId="0" borderId="4" xfId="3" applyNumberFormat="1" applyFont="1" applyBorder="1" applyAlignment="1"/>
    <xf numFmtId="0" fontId="3" fillId="0" borderId="1" xfId="0" applyFont="1" applyBorder="1" applyAlignment="1">
      <alignment horizontal="left" wrapText="1"/>
    </xf>
    <xf numFmtId="14" fontId="6" fillId="0" borderId="4" xfId="3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14" fontId="6" fillId="0" borderId="1" xfId="3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0" borderId="3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12" fillId="0" borderId="0" xfId="5" applyFont="1" applyAlignment="1">
      <alignment horizontal="left"/>
    </xf>
    <xf numFmtId="14" fontId="6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6" fillId="0" borderId="1" xfId="3" applyNumberFormat="1" applyFont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8" fillId="0" borderId="1" xfId="4" applyFont="1" applyBorder="1" applyAlignment="1">
      <alignment vertical="top" wrapText="1"/>
    </xf>
    <xf numFmtId="0" fontId="8" fillId="0" borderId="1" xfId="4" applyFont="1" applyBorder="1" applyAlignment="1">
      <alignment vertical="top"/>
    </xf>
    <xf numFmtId="0" fontId="14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/>
    </xf>
    <xf numFmtId="14" fontId="3" fillId="0" borderId="1" xfId="1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/>
    <xf numFmtId="0" fontId="3" fillId="0" borderId="1" xfId="5" applyFont="1" applyBorder="1" applyAlignment="1">
      <alignment horizontal="center"/>
    </xf>
    <xf numFmtId="0" fontId="6" fillId="3" borderId="2" xfId="0" applyFont="1" applyFill="1" applyBorder="1" applyAlignment="1"/>
    <xf numFmtId="0" fontId="6" fillId="3" borderId="1" xfId="3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7" fillId="3" borderId="2" xfId="2" applyFont="1" applyFill="1" applyBorder="1" applyAlignment="1"/>
    <xf numFmtId="0" fontId="6" fillId="3" borderId="3" xfId="0" applyFont="1" applyFill="1" applyBorder="1" applyAlignment="1"/>
    <xf numFmtId="0" fontId="6" fillId="3" borderId="6" xfId="0" applyFont="1" applyFill="1" applyBorder="1" applyAlignment="1">
      <alignment wrapText="1"/>
    </xf>
    <xf numFmtId="14" fontId="6" fillId="0" borderId="2" xfId="3" applyNumberFormat="1" applyFont="1" applyBorder="1" applyAlignment="1">
      <alignment horizontal="left"/>
    </xf>
    <xf numFmtId="14" fontId="6" fillId="0" borderId="6" xfId="0" applyNumberFormat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0" fontId="14" fillId="0" borderId="0" xfId="0" applyFont="1" applyFill="1" applyBorder="1" applyAlignment="1"/>
    <xf numFmtId="0" fontId="0" fillId="0" borderId="0" xfId="0" applyFill="1" applyBorder="1"/>
    <xf numFmtId="0" fontId="6" fillId="0" borderId="5" xfId="0" applyFont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14" fontId="3" fillId="2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12" fillId="0" borderId="0" xfId="5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3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0" xfId="0" applyFill="1"/>
    <xf numFmtId="0" fontId="6" fillId="0" borderId="0" xfId="5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11" fillId="0" borderId="0" xfId="5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4" fontId="6" fillId="0" borderId="1" xfId="2" applyNumberFormat="1" applyFont="1" applyBorder="1" applyAlignment="1">
      <alignment horizontal="center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vertical="center" wrapText="1"/>
    </xf>
    <xf numFmtId="0" fontId="6" fillId="0" borderId="1" xfId="5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/>
    </xf>
    <xf numFmtId="0" fontId="6" fillId="0" borderId="1" xfId="5" applyFont="1" applyBorder="1" applyAlignment="1">
      <alignment horizontal="center" wrapText="1"/>
    </xf>
    <xf numFmtId="0" fontId="3" fillId="0" borderId="1" xfId="5" applyFont="1" applyBorder="1" applyAlignment="1">
      <alignment horizontal="center" wrapText="1"/>
    </xf>
    <xf numFmtId="0" fontId="12" fillId="0" borderId="1" xfId="5" applyFont="1" applyBorder="1" applyAlignment="1">
      <alignment horizontal="center" wrapText="1"/>
    </xf>
    <xf numFmtId="0" fontId="3" fillId="0" borderId="1" xfId="5" applyFont="1" applyBorder="1" applyAlignment="1">
      <alignment wrapText="1"/>
    </xf>
    <xf numFmtId="0" fontId="6" fillId="0" borderId="1" xfId="5" applyFont="1" applyBorder="1" applyAlignment="1"/>
    <xf numFmtId="0" fontId="3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3" fillId="0" borderId="1" xfId="5" applyFont="1" applyBorder="1" applyAlignment="1">
      <alignment horizontal="center"/>
    </xf>
    <xf numFmtId="0" fontId="12" fillId="0" borderId="1" xfId="5" applyFont="1" applyBorder="1" applyAlignment="1">
      <alignment horizontal="center"/>
    </xf>
    <xf numFmtId="0" fontId="6" fillId="0" borderId="1" xfId="5" applyFont="1" applyBorder="1" applyAlignment="1">
      <alignment horizontal="left"/>
    </xf>
    <xf numFmtId="0" fontId="6" fillId="0" borderId="2" xfId="5" applyFont="1" applyBorder="1" applyAlignment="1">
      <alignment horizontal="left" wrapText="1"/>
    </xf>
    <xf numFmtId="0" fontId="6" fillId="0" borderId="10" xfId="5" applyFont="1" applyBorder="1" applyAlignment="1">
      <alignment horizontal="left" wrapText="1"/>
    </xf>
    <xf numFmtId="0" fontId="6" fillId="0" borderId="11" xfId="5" applyFont="1" applyBorder="1" applyAlignment="1">
      <alignment horizontal="left" wrapText="1"/>
    </xf>
    <xf numFmtId="0" fontId="3" fillId="0" borderId="0" xfId="5" applyFont="1" applyAlignment="1">
      <alignment horizontal="left"/>
    </xf>
    <xf numFmtId="0" fontId="6" fillId="0" borderId="2" xfId="5" applyFont="1" applyBorder="1" applyAlignment="1">
      <alignment horizontal="center" wrapText="1"/>
    </xf>
    <xf numFmtId="0" fontId="6" fillId="0" borderId="10" xfId="5" applyFont="1" applyBorder="1" applyAlignment="1">
      <alignment horizontal="center" wrapText="1"/>
    </xf>
    <xf numFmtId="0" fontId="6" fillId="0" borderId="11" xfId="5" applyFont="1" applyBorder="1" applyAlignment="1">
      <alignment horizontal="center" wrapText="1"/>
    </xf>
    <xf numFmtId="0" fontId="6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top" wrapText="1"/>
    </xf>
  </cellXfs>
  <cellStyles count="6">
    <cellStyle name="Excel Built-in Normal" xfId="4"/>
    <cellStyle name="Обычный" xfId="0" builtinId="0"/>
    <cellStyle name="Обычный 2" xfId="1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zoomScale="90" zoomScaleNormal="90" workbookViewId="0">
      <selection activeCell="G7" sqref="G7:G9"/>
    </sheetView>
  </sheetViews>
  <sheetFormatPr defaultRowHeight="15" x14ac:dyDescent="0.25"/>
  <cols>
    <col min="1" max="1" width="4.5703125" customWidth="1"/>
    <col min="2" max="2" width="12.140625" customWidth="1"/>
    <col min="3" max="3" width="10.7109375" customWidth="1"/>
    <col min="4" max="4" width="13.7109375" customWidth="1"/>
    <col min="5" max="5" width="7.28515625" style="83" customWidth="1"/>
    <col min="6" max="6" width="11.7109375" style="83" customWidth="1"/>
    <col min="7" max="7" width="51" customWidth="1"/>
    <col min="8" max="8" width="5.7109375" style="97" customWidth="1"/>
    <col min="10" max="10" width="3.5703125" customWidth="1"/>
    <col min="11" max="11" width="4" customWidth="1"/>
    <col min="12" max="13" width="4.85546875" customWidth="1"/>
    <col min="14" max="14" width="4.5703125" customWidth="1"/>
    <col min="15" max="15" width="4.42578125" customWidth="1"/>
    <col min="16" max="16" width="7.85546875" customWidth="1"/>
    <col min="17" max="17" width="7.5703125" customWidth="1"/>
    <col min="18" max="18" width="27.85546875" customWidth="1"/>
  </cols>
  <sheetData>
    <row r="2" spans="1:18" x14ac:dyDescent="0.25">
      <c r="A2" s="8"/>
      <c r="B2" s="8"/>
      <c r="C2" s="8"/>
      <c r="D2" s="8"/>
      <c r="E2" s="108"/>
      <c r="F2" s="108"/>
      <c r="G2" s="118" t="s">
        <v>43</v>
      </c>
      <c r="H2" s="118"/>
      <c r="I2" s="118"/>
      <c r="J2" s="118"/>
      <c r="K2" s="118"/>
      <c r="L2" s="118"/>
      <c r="M2" s="118"/>
      <c r="N2" s="118"/>
      <c r="O2" s="118"/>
      <c r="P2" s="8"/>
      <c r="Q2" s="8"/>
      <c r="R2" s="8"/>
    </row>
    <row r="3" spans="1:18" x14ac:dyDescent="0.25">
      <c r="A3" s="8"/>
      <c r="B3" s="8"/>
      <c r="C3" s="8"/>
      <c r="D3" s="8"/>
      <c r="E3" s="108"/>
      <c r="F3" s="108"/>
      <c r="G3" s="118" t="s">
        <v>26</v>
      </c>
      <c r="H3" s="118"/>
      <c r="I3" s="118"/>
      <c r="J3" s="118"/>
      <c r="K3" s="118"/>
      <c r="L3" s="118"/>
      <c r="M3" s="118"/>
      <c r="N3" s="118"/>
      <c r="O3" s="118"/>
      <c r="P3" s="8"/>
      <c r="Q3" s="8"/>
      <c r="R3" s="8"/>
    </row>
    <row r="4" spans="1:18" x14ac:dyDescent="0.25">
      <c r="A4" s="8"/>
      <c r="B4" s="8"/>
      <c r="C4" s="8"/>
      <c r="D4" s="8"/>
      <c r="E4" s="108"/>
      <c r="F4" s="108"/>
      <c r="G4" s="119" t="s">
        <v>54</v>
      </c>
      <c r="H4" s="119"/>
      <c r="I4" s="119"/>
      <c r="J4" s="119"/>
      <c r="K4" s="119"/>
      <c r="L4" s="119"/>
      <c r="M4" s="119"/>
      <c r="N4" s="119"/>
      <c r="O4" s="119"/>
      <c r="P4" s="8"/>
      <c r="Q4" s="8"/>
      <c r="R4" s="8"/>
    </row>
    <row r="5" spans="1:18" x14ac:dyDescent="0.25">
      <c r="A5" s="8"/>
      <c r="B5" s="8"/>
      <c r="C5" s="8"/>
      <c r="D5" s="8"/>
      <c r="E5" s="108"/>
      <c r="F5" s="108"/>
      <c r="P5" s="8"/>
      <c r="Q5" s="8"/>
      <c r="R5" s="8"/>
    </row>
    <row r="6" spans="1:18" x14ac:dyDescent="0.25">
      <c r="A6" s="8"/>
      <c r="B6" s="8"/>
      <c r="C6" s="8"/>
      <c r="D6" s="8"/>
      <c r="E6" s="108"/>
      <c r="F6" s="108"/>
      <c r="G6" s="118" t="s">
        <v>293</v>
      </c>
      <c r="H6" s="118"/>
      <c r="I6" s="118"/>
      <c r="J6" s="118"/>
      <c r="K6" s="118"/>
      <c r="L6" s="118"/>
      <c r="M6" s="118"/>
      <c r="N6" s="118"/>
      <c r="O6" s="118"/>
      <c r="P6" s="8"/>
      <c r="Q6" s="8"/>
      <c r="R6" s="8"/>
    </row>
    <row r="7" spans="1:18" x14ac:dyDescent="0.25">
      <c r="A7" s="113" t="s">
        <v>0</v>
      </c>
      <c r="B7" s="113" t="s">
        <v>44</v>
      </c>
      <c r="C7" s="113" t="s">
        <v>45</v>
      </c>
      <c r="D7" s="113" t="s">
        <v>46</v>
      </c>
      <c r="E7" s="113" t="s">
        <v>47</v>
      </c>
      <c r="F7" s="113" t="s">
        <v>48</v>
      </c>
      <c r="G7" s="113" t="s">
        <v>49</v>
      </c>
      <c r="H7" s="113" t="s">
        <v>50</v>
      </c>
      <c r="I7" s="113" t="s">
        <v>51</v>
      </c>
      <c r="J7" s="115" t="s">
        <v>52</v>
      </c>
      <c r="K7" s="120"/>
      <c r="L7" s="120"/>
      <c r="M7" s="120"/>
      <c r="N7" s="120"/>
      <c r="O7" s="120"/>
      <c r="P7" s="115" t="s">
        <v>4</v>
      </c>
      <c r="Q7" s="116" t="s">
        <v>1</v>
      </c>
      <c r="R7" s="114" t="s">
        <v>53</v>
      </c>
    </row>
    <row r="8" spans="1:1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21"/>
      <c r="K8" s="121"/>
      <c r="L8" s="121"/>
      <c r="M8" s="121"/>
      <c r="N8" s="121"/>
      <c r="O8" s="121"/>
      <c r="P8" s="114"/>
      <c r="Q8" s="117"/>
      <c r="R8" s="114"/>
    </row>
    <row r="9" spans="1:18" ht="23.25" customHeigh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9">
        <v>1</v>
      </c>
      <c r="K9" s="9">
        <v>2</v>
      </c>
      <c r="L9" s="9">
        <v>3</v>
      </c>
      <c r="M9" s="9">
        <v>4</v>
      </c>
      <c r="N9" s="9">
        <v>5</v>
      </c>
      <c r="O9" s="9">
        <v>6</v>
      </c>
      <c r="P9" s="114"/>
      <c r="Q9" s="117"/>
      <c r="R9" s="114"/>
    </row>
    <row r="10" spans="1:18" ht="20.25" customHeight="1" x14ac:dyDescent="0.25">
      <c r="A10" s="10">
        <v>1</v>
      </c>
      <c r="B10" s="11" t="s">
        <v>72</v>
      </c>
      <c r="C10" s="82" t="s">
        <v>71</v>
      </c>
      <c r="D10" s="82" t="s">
        <v>73</v>
      </c>
      <c r="E10" s="22" t="s">
        <v>92</v>
      </c>
      <c r="F10" s="109">
        <v>39808</v>
      </c>
      <c r="G10" s="26" t="s">
        <v>29</v>
      </c>
      <c r="H10" s="22">
        <v>7</v>
      </c>
      <c r="I10" s="82"/>
      <c r="J10" s="22">
        <v>10</v>
      </c>
      <c r="K10" s="22">
        <v>0</v>
      </c>
      <c r="L10" s="22">
        <v>3</v>
      </c>
      <c r="M10" s="22">
        <v>0</v>
      </c>
      <c r="N10" s="22">
        <v>2</v>
      </c>
      <c r="O10" s="22">
        <v>0</v>
      </c>
      <c r="P10" s="22">
        <f t="shared" ref="P10:P21" si="0">SUM(J10:O10)</f>
        <v>15</v>
      </c>
      <c r="Q10" s="87">
        <f t="shared" ref="Q10:Q21" si="1">P10/43*100</f>
        <v>34.883720930232556</v>
      </c>
      <c r="R10" s="46" t="s">
        <v>15</v>
      </c>
    </row>
    <row r="11" spans="1:18" ht="26.25" x14ac:dyDescent="0.25">
      <c r="A11" s="10">
        <v>2</v>
      </c>
      <c r="B11" s="11" t="s">
        <v>56</v>
      </c>
      <c r="C11" s="82" t="s">
        <v>55</v>
      </c>
      <c r="D11" s="82" t="s">
        <v>57</v>
      </c>
      <c r="E11" s="22" t="s">
        <v>92</v>
      </c>
      <c r="F11" s="110">
        <v>39652</v>
      </c>
      <c r="G11" s="28" t="s">
        <v>27</v>
      </c>
      <c r="H11" s="22">
        <v>7</v>
      </c>
      <c r="I11" s="82"/>
      <c r="J11" s="22">
        <v>8.5</v>
      </c>
      <c r="K11" s="22">
        <v>0</v>
      </c>
      <c r="L11" s="22">
        <v>1.5</v>
      </c>
      <c r="M11" s="22">
        <v>0</v>
      </c>
      <c r="N11" s="22">
        <v>2</v>
      </c>
      <c r="O11" s="22">
        <v>0</v>
      </c>
      <c r="P11" s="22">
        <f t="shared" si="0"/>
        <v>12</v>
      </c>
      <c r="Q11" s="87">
        <f t="shared" si="1"/>
        <v>27.906976744186046</v>
      </c>
      <c r="R11" s="106" t="s">
        <v>39</v>
      </c>
    </row>
    <row r="12" spans="1:18" ht="26.25" x14ac:dyDescent="0.25">
      <c r="A12" s="10">
        <v>3</v>
      </c>
      <c r="B12" s="11" t="s">
        <v>87</v>
      </c>
      <c r="C12" s="82" t="s">
        <v>88</v>
      </c>
      <c r="D12" s="82" t="s">
        <v>86</v>
      </c>
      <c r="E12" s="22" t="s">
        <v>92</v>
      </c>
      <c r="F12" s="110">
        <v>39915</v>
      </c>
      <c r="G12" s="28" t="s">
        <v>27</v>
      </c>
      <c r="H12" s="22">
        <v>7</v>
      </c>
      <c r="I12" s="82"/>
      <c r="J12" s="22">
        <v>9</v>
      </c>
      <c r="K12" s="22">
        <v>0</v>
      </c>
      <c r="L12" s="22">
        <v>1</v>
      </c>
      <c r="M12" s="22">
        <v>0</v>
      </c>
      <c r="N12" s="22">
        <v>2</v>
      </c>
      <c r="O12" s="22">
        <v>0</v>
      </c>
      <c r="P12" s="22">
        <f t="shared" si="0"/>
        <v>12</v>
      </c>
      <c r="Q12" s="87">
        <f t="shared" si="1"/>
        <v>27.906976744186046</v>
      </c>
      <c r="R12" s="106" t="s">
        <v>39</v>
      </c>
    </row>
    <row r="13" spans="1:18" ht="26.25" x14ac:dyDescent="0.25">
      <c r="A13" s="10">
        <v>4</v>
      </c>
      <c r="B13" s="14" t="s">
        <v>64</v>
      </c>
      <c r="C13" s="82" t="s">
        <v>58</v>
      </c>
      <c r="D13" s="82" t="s">
        <v>65</v>
      </c>
      <c r="E13" s="22" t="s">
        <v>92</v>
      </c>
      <c r="F13" s="111">
        <v>39694</v>
      </c>
      <c r="G13" s="28" t="s">
        <v>30</v>
      </c>
      <c r="H13" s="22">
        <v>7</v>
      </c>
      <c r="I13" s="82"/>
      <c r="J13" s="22">
        <v>8.5</v>
      </c>
      <c r="K13" s="22">
        <v>1</v>
      </c>
      <c r="L13" s="22">
        <v>1</v>
      </c>
      <c r="M13" s="22">
        <v>0</v>
      </c>
      <c r="N13" s="22">
        <v>1</v>
      </c>
      <c r="O13" s="22">
        <v>0</v>
      </c>
      <c r="P13" s="22">
        <f t="shared" si="0"/>
        <v>11.5</v>
      </c>
      <c r="Q13" s="87">
        <f t="shared" si="1"/>
        <v>26.744186046511626</v>
      </c>
      <c r="R13" s="107" t="s">
        <v>16</v>
      </c>
    </row>
    <row r="14" spans="1:18" ht="26.25" x14ac:dyDescent="0.25">
      <c r="A14" s="10">
        <v>5</v>
      </c>
      <c r="B14" s="16" t="s">
        <v>75</v>
      </c>
      <c r="C14" s="82" t="s">
        <v>76</v>
      </c>
      <c r="D14" s="82" t="s">
        <v>74</v>
      </c>
      <c r="E14" s="22" t="s">
        <v>92</v>
      </c>
      <c r="F14" s="112">
        <v>39750</v>
      </c>
      <c r="G14" s="30" t="s">
        <v>31</v>
      </c>
      <c r="H14" s="22">
        <v>7</v>
      </c>
      <c r="I14" s="82"/>
      <c r="J14" s="22">
        <v>9.5</v>
      </c>
      <c r="K14" s="22">
        <v>0</v>
      </c>
      <c r="L14" s="22">
        <v>1</v>
      </c>
      <c r="M14" s="22">
        <v>0</v>
      </c>
      <c r="N14" s="22">
        <v>0</v>
      </c>
      <c r="O14" s="22">
        <v>1</v>
      </c>
      <c r="P14" s="22">
        <f t="shared" si="0"/>
        <v>11.5</v>
      </c>
      <c r="Q14" s="87">
        <f t="shared" si="1"/>
        <v>26.744186046511626</v>
      </c>
      <c r="R14" s="26" t="s">
        <v>18</v>
      </c>
    </row>
    <row r="15" spans="1:18" ht="26.25" x14ac:dyDescent="0.25">
      <c r="A15" s="10">
        <v>6</v>
      </c>
      <c r="B15" s="20" t="s">
        <v>78</v>
      </c>
      <c r="C15" s="82" t="s">
        <v>79</v>
      </c>
      <c r="D15" s="82" t="s">
        <v>77</v>
      </c>
      <c r="E15" s="22" t="s">
        <v>92</v>
      </c>
      <c r="F15" s="112">
        <v>39936</v>
      </c>
      <c r="G15" s="30" t="s">
        <v>31</v>
      </c>
      <c r="H15" s="22">
        <v>7</v>
      </c>
      <c r="I15" s="82"/>
      <c r="J15" s="22">
        <v>8</v>
      </c>
      <c r="K15" s="22">
        <v>0</v>
      </c>
      <c r="L15" s="22">
        <v>1</v>
      </c>
      <c r="M15" s="22">
        <v>0</v>
      </c>
      <c r="N15" s="22">
        <v>2</v>
      </c>
      <c r="O15" s="22">
        <v>0</v>
      </c>
      <c r="P15" s="22">
        <f t="shared" si="0"/>
        <v>11</v>
      </c>
      <c r="Q15" s="87">
        <f t="shared" si="1"/>
        <v>25.581395348837212</v>
      </c>
      <c r="R15" s="26" t="s">
        <v>18</v>
      </c>
    </row>
    <row r="16" spans="1:18" ht="26.25" x14ac:dyDescent="0.25">
      <c r="A16" s="10">
        <v>7</v>
      </c>
      <c r="B16" s="16" t="s">
        <v>81</v>
      </c>
      <c r="C16" s="82" t="s">
        <v>82</v>
      </c>
      <c r="D16" s="82" t="s">
        <v>80</v>
      </c>
      <c r="E16" s="22" t="s">
        <v>92</v>
      </c>
      <c r="F16" s="112">
        <v>39863</v>
      </c>
      <c r="G16" s="30" t="s">
        <v>31</v>
      </c>
      <c r="H16" s="22">
        <v>7</v>
      </c>
      <c r="I16" s="82"/>
      <c r="J16" s="22">
        <v>7</v>
      </c>
      <c r="K16" s="22">
        <v>0</v>
      </c>
      <c r="L16" s="22">
        <v>3</v>
      </c>
      <c r="M16" s="22">
        <v>0</v>
      </c>
      <c r="N16" s="22">
        <v>1</v>
      </c>
      <c r="O16" s="22">
        <v>0</v>
      </c>
      <c r="P16" s="22">
        <f t="shared" si="0"/>
        <v>11</v>
      </c>
      <c r="Q16" s="87">
        <f t="shared" si="1"/>
        <v>25.581395348837212</v>
      </c>
      <c r="R16" s="26" t="s">
        <v>18</v>
      </c>
    </row>
    <row r="17" spans="1:18" ht="26.25" x14ac:dyDescent="0.25">
      <c r="A17" s="10">
        <v>8</v>
      </c>
      <c r="B17" s="14" t="s">
        <v>59</v>
      </c>
      <c r="C17" s="82" t="s">
        <v>58</v>
      </c>
      <c r="D17" s="82" t="s">
        <v>60</v>
      </c>
      <c r="E17" s="22" t="s">
        <v>92</v>
      </c>
      <c r="F17" s="111">
        <v>39847</v>
      </c>
      <c r="G17" s="28" t="s">
        <v>30</v>
      </c>
      <c r="H17" s="22">
        <v>7</v>
      </c>
      <c r="I17" s="82"/>
      <c r="J17" s="22">
        <v>6.5</v>
      </c>
      <c r="K17" s="22">
        <v>0</v>
      </c>
      <c r="L17" s="22">
        <v>0.5</v>
      </c>
      <c r="M17" s="22">
        <v>0</v>
      </c>
      <c r="N17" s="22">
        <v>1</v>
      </c>
      <c r="O17" s="22">
        <v>0</v>
      </c>
      <c r="P17" s="22">
        <f t="shared" si="0"/>
        <v>8</v>
      </c>
      <c r="Q17" s="87">
        <f t="shared" si="1"/>
        <v>18.604651162790699</v>
      </c>
      <c r="R17" s="107" t="s">
        <v>16</v>
      </c>
    </row>
    <row r="18" spans="1:18" x14ac:dyDescent="0.25">
      <c r="A18" s="10">
        <v>9</v>
      </c>
      <c r="B18" s="18" t="s">
        <v>67</v>
      </c>
      <c r="C18" s="82" t="s">
        <v>66</v>
      </c>
      <c r="D18" s="82" t="s">
        <v>68</v>
      </c>
      <c r="E18" s="22" t="s">
        <v>92</v>
      </c>
      <c r="F18" s="109">
        <v>39823</v>
      </c>
      <c r="G18" s="26" t="s">
        <v>28</v>
      </c>
      <c r="H18" s="22">
        <v>7</v>
      </c>
      <c r="I18" s="82"/>
      <c r="J18" s="22">
        <v>5</v>
      </c>
      <c r="K18" s="22">
        <v>0</v>
      </c>
      <c r="L18" s="22">
        <v>1.5</v>
      </c>
      <c r="M18" s="22">
        <v>0</v>
      </c>
      <c r="N18" s="22">
        <v>1</v>
      </c>
      <c r="O18" s="22">
        <v>0</v>
      </c>
      <c r="P18" s="22">
        <f t="shared" si="0"/>
        <v>7.5</v>
      </c>
      <c r="Q18" s="87">
        <f t="shared" si="1"/>
        <v>17.441860465116278</v>
      </c>
      <c r="R18" s="106" t="s">
        <v>9</v>
      </c>
    </row>
    <row r="19" spans="1:18" x14ac:dyDescent="0.25">
      <c r="A19" s="10">
        <v>10</v>
      </c>
      <c r="B19" s="21" t="s">
        <v>90</v>
      </c>
      <c r="C19" s="82" t="s">
        <v>91</v>
      </c>
      <c r="D19" s="82" t="s">
        <v>89</v>
      </c>
      <c r="E19" s="22" t="s">
        <v>93</v>
      </c>
      <c r="F19" s="110">
        <v>39689</v>
      </c>
      <c r="G19" s="26" t="s">
        <v>28</v>
      </c>
      <c r="H19" s="22">
        <v>7</v>
      </c>
      <c r="I19" s="82"/>
      <c r="J19" s="87">
        <v>3.5</v>
      </c>
      <c r="K19" s="22">
        <v>0</v>
      </c>
      <c r="L19" s="22">
        <v>1.5</v>
      </c>
      <c r="M19" s="22">
        <v>0</v>
      </c>
      <c r="N19" s="22">
        <v>1.5</v>
      </c>
      <c r="O19" s="22">
        <v>1</v>
      </c>
      <c r="P19" s="22">
        <f t="shared" si="0"/>
        <v>7.5</v>
      </c>
      <c r="Q19" s="87">
        <f t="shared" si="1"/>
        <v>17.441860465116278</v>
      </c>
      <c r="R19" s="106" t="s">
        <v>9</v>
      </c>
    </row>
    <row r="20" spans="1:18" ht="29.25" customHeight="1" x14ac:dyDescent="0.25">
      <c r="A20" s="10">
        <v>11</v>
      </c>
      <c r="B20" s="14" t="s">
        <v>62</v>
      </c>
      <c r="C20" s="82" t="s">
        <v>61</v>
      </c>
      <c r="D20" s="82" t="s">
        <v>63</v>
      </c>
      <c r="E20" s="22" t="s">
        <v>92</v>
      </c>
      <c r="F20" s="111">
        <v>39584</v>
      </c>
      <c r="G20" s="28" t="s">
        <v>30</v>
      </c>
      <c r="H20" s="22">
        <v>7</v>
      </c>
      <c r="I20" s="82"/>
      <c r="J20" s="22">
        <v>4.5</v>
      </c>
      <c r="K20" s="22">
        <v>0</v>
      </c>
      <c r="L20" s="22">
        <v>1.5</v>
      </c>
      <c r="M20" s="22">
        <v>0</v>
      </c>
      <c r="N20" s="22">
        <v>1</v>
      </c>
      <c r="O20" s="22">
        <v>0</v>
      </c>
      <c r="P20" s="22">
        <f t="shared" si="0"/>
        <v>7</v>
      </c>
      <c r="Q20" s="87">
        <f t="shared" si="1"/>
        <v>16.279069767441861</v>
      </c>
      <c r="R20" s="107" t="s">
        <v>16</v>
      </c>
    </row>
    <row r="21" spans="1:18" ht="34.5" customHeight="1" x14ac:dyDescent="0.25">
      <c r="A21" s="10">
        <v>12</v>
      </c>
      <c r="B21" s="16" t="s">
        <v>84</v>
      </c>
      <c r="C21" s="82" t="s">
        <v>85</v>
      </c>
      <c r="D21" s="82" t="s">
        <v>83</v>
      </c>
      <c r="E21" s="22" t="s">
        <v>93</v>
      </c>
      <c r="F21" s="112">
        <v>39608</v>
      </c>
      <c r="G21" s="30" t="s">
        <v>31</v>
      </c>
      <c r="H21" s="22">
        <v>7</v>
      </c>
      <c r="I21" s="82"/>
      <c r="J21" s="22">
        <v>4.5</v>
      </c>
      <c r="K21" s="22">
        <v>0</v>
      </c>
      <c r="L21" s="22">
        <v>2</v>
      </c>
      <c r="M21" s="22">
        <v>0</v>
      </c>
      <c r="N21" s="22">
        <v>0</v>
      </c>
      <c r="O21" s="22">
        <v>0</v>
      </c>
      <c r="P21" s="22">
        <f t="shared" si="0"/>
        <v>6.5</v>
      </c>
      <c r="Q21" s="87">
        <f t="shared" si="1"/>
        <v>15.11627906976744</v>
      </c>
      <c r="R21" s="26" t="s">
        <v>19</v>
      </c>
    </row>
    <row r="23" spans="1:18" ht="15.75" x14ac:dyDescent="0.25">
      <c r="B23" s="7" t="s">
        <v>40</v>
      </c>
      <c r="D23" s="77" t="s">
        <v>295</v>
      </c>
    </row>
    <row r="24" spans="1:18" ht="15.75" x14ac:dyDescent="0.25">
      <c r="B24" s="7"/>
    </row>
    <row r="25" spans="1:18" ht="15.75" x14ac:dyDescent="0.25">
      <c r="B25" s="7" t="s">
        <v>41</v>
      </c>
      <c r="D25" s="77" t="s">
        <v>296</v>
      </c>
    </row>
    <row r="26" spans="1:18" x14ac:dyDescent="0.25">
      <c r="D26" s="78" t="s">
        <v>297</v>
      </c>
    </row>
    <row r="27" spans="1:18" x14ac:dyDescent="0.25">
      <c r="D27" s="77" t="s">
        <v>298</v>
      </c>
    </row>
    <row r="28" spans="1:18" x14ac:dyDescent="0.25">
      <c r="D28" s="78" t="s">
        <v>299</v>
      </c>
    </row>
    <row r="29" spans="1:18" x14ac:dyDescent="0.25">
      <c r="D29" s="77" t="s">
        <v>300</v>
      </c>
    </row>
    <row r="30" spans="1:18" x14ac:dyDescent="0.25">
      <c r="D30" s="78" t="s">
        <v>301</v>
      </c>
    </row>
    <row r="31" spans="1:18" x14ac:dyDescent="0.25">
      <c r="D31" s="77" t="s">
        <v>302</v>
      </c>
    </row>
  </sheetData>
  <sortState ref="A9:R20">
    <sortCondition descending="1" ref="P9:P20"/>
  </sortState>
  <mergeCells count="17">
    <mergeCell ref="G2:O2"/>
    <mergeCell ref="G4:O4"/>
    <mergeCell ref="G3:O3"/>
    <mergeCell ref="G6:O6"/>
    <mergeCell ref="F7:F9"/>
    <mergeCell ref="J7:O8"/>
    <mergeCell ref="R7:R9"/>
    <mergeCell ref="G7:G9"/>
    <mergeCell ref="H7:H9"/>
    <mergeCell ref="I7:I9"/>
    <mergeCell ref="P7:P9"/>
    <mergeCell ref="Q7:Q9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zoomScale="90" zoomScaleNormal="90" workbookViewId="0">
      <selection activeCell="C23" sqref="C23"/>
    </sheetView>
  </sheetViews>
  <sheetFormatPr defaultRowHeight="15" x14ac:dyDescent="0.25"/>
  <cols>
    <col min="1" max="1" width="5.5703125" customWidth="1"/>
    <col min="2" max="2" width="14.7109375" customWidth="1"/>
    <col min="3" max="3" width="12.42578125" customWidth="1"/>
    <col min="4" max="4" width="18" customWidth="1"/>
    <col min="5" max="5" width="8.140625" customWidth="1"/>
    <col min="6" max="6" width="10.140625" customWidth="1"/>
    <col min="7" max="7" width="47.7109375" customWidth="1"/>
    <col min="8" max="8" width="6.85546875" style="97" customWidth="1"/>
    <col min="9" max="9" width="10.5703125" customWidth="1"/>
    <col min="10" max="10" width="4.28515625" customWidth="1"/>
    <col min="11" max="11" width="4.7109375" customWidth="1"/>
    <col min="12" max="13" width="4.85546875" customWidth="1"/>
    <col min="14" max="14" width="3.85546875" customWidth="1"/>
    <col min="15" max="15" width="5.140625" customWidth="1"/>
    <col min="16" max="16" width="6.28515625" customWidth="1"/>
    <col min="17" max="17" width="7.42578125" customWidth="1"/>
    <col min="18" max="18" width="26.7109375" customWidth="1"/>
  </cols>
  <sheetData>
    <row r="2" spans="1:18" x14ac:dyDescent="0.25">
      <c r="A2" s="23"/>
      <c r="B2" s="23"/>
      <c r="C2" s="23"/>
      <c r="D2" s="23"/>
      <c r="E2" s="23"/>
      <c r="F2" s="23"/>
      <c r="G2" s="128" t="s">
        <v>43</v>
      </c>
      <c r="H2" s="128"/>
      <c r="I2" s="128"/>
      <c r="J2" s="128"/>
      <c r="K2" s="128"/>
      <c r="L2" s="128"/>
      <c r="M2" s="128"/>
      <c r="N2" s="128"/>
      <c r="O2" s="128"/>
      <c r="P2" s="23"/>
      <c r="Q2" s="23"/>
      <c r="R2" s="23"/>
    </row>
    <row r="3" spans="1:18" x14ac:dyDescent="0.25">
      <c r="A3" s="23"/>
      <c r="B3" s="23"/>
      <c r="C3" s="23"/>
      <c r="D3" s="23"/>
      <c r="E3" s="23"/>
      <c r="F3" s="23"/>
      <c r="G3" s="128" t="s">
        <v>26</v>
      </c>
      <c r="H3" s="128"/>
      <c r="I3" s="128"/>
      <c r="J3" s="128"/>
      <c r="K3" s="128"/>
      <c r="L3" s="128"/>
      <c r="M3" s="128"/>
      <c r="N3" s="128"/>
      <c r="O3" s="128"/>
      <c r="P3" s="23"/>
      <c r="Q3" s="23"/>
      <c r="R3" s="23"/>
    </row>
    <row r="4" spans="1:18" x14ac:dyDescent="0.25">
      <c r="A4" s="23"/>
      <c r="B4" s="23"/>
      <c r="C4" s="23"/>
      <c r="D4" s="23"/>
      <c r="E4" s="23"/>
      <c r="F4" s="23"/>
      <c r="G4" s="129" t="s">
        <v>94</v>
      </c>
      <c r="H4" s="129"/>
      <c r="I4" s="129"/>
      <c r="J4" s="129"/>
      <c r="K4" s="129"/>
      <c r="L4" s="129"/>
      <c r="M4" s="129"/>
      <c r="N4" s="129"/>
      <c r="O4" s="129"/>
      <c r="P4" s="23"/>
      <c r="Q4" s="23"/>
      <c r="R4" s="23"/>
    </row>
    <row r="5" spans="1:18" x14ac:dyDescent="0.25">
      <c r="A5" s="23"/>
      <c r="B5" s="23"/>
      <c r="C5" s="23"/>
      <c r="D5" s="23"/>
      <c r="E5" s="23"/>
      <c r="F5" s="23"/>
      <c r="P5" s="23"/>
      <c r="Q5" s="23"/>
      <c r="R5" s="23"/>
    </row>
    <row r="6" spans="1:18" x14ac:dyDescent="0.25">
      <c r="A6" s="23"/>
      <c r="B6" s="23"/>
      <c r="C6" s="23"/>
      <c r="D6" s="23"/>
      <c r="E6" s="23"/>
      <c r="F6" s="23"/>
      <c r="G6" s="128" t="s">
        <v>293</v>
      </c>
      <c r="H6" s="128"/>
      <c r="I6" s="128"/>
      <c r="J6" s="128"/>
      <c r="K6" s="128"/>
      <c r="L6" s="128"/>
      <c r="M6" s="128"/>
      <c r="N6" s="128"/>
      <c r="O6" s="128"/>
      <c r="P6" s="23"/>
      <c r="Q6" s="23"/>
      <c r="R6" s="23"/>
    </row>
    <row r="7" spans="1:18" x14ac:dyDescent="0.25">
      <c r="A7" s="123" t="s">
        <v>0</v>
      </c>
      <c r="B7" s="123" t="s">
        <v>44</v>
      </c>
      <c r="C7" s="123" t="s">
        <v>45</v>
      </c>
      <c r="D7" s="123" t="s">
        <v>46</v>
      </c>
      <c r="E7" s="123" t="s">
        <v>47</v>
      </c>
      <c r="F7" s="123" t="s">
        <v>48</v>
      </c>
      <c r="G7" s="123" t="s">
        <v>49</v>
      </c>
      <c r="H7" s="123" t="s">
        <v>50</v>
      </c>
      <c r="I7" s="123" t="s">
        <v>51</v>
      </c>
      <c r="J7" s="124" t="s">
        <v>52</v>
      </c>
      <c r="K7" s="123"/>
      <c r="L7" s="123"/>
      <c r="M7" s="123"/>
      <c r="N7" s="123"/>
      <c r="O7" s="123"/>
      <c r="P7" s="124" t="s">
        <v>4</v>
      </c>
      <c r="Q7" s="126" t="s">
        <v>1</v>
      </c>
      <c r="R7" s="122" t="s">
        <v>53</v>
      </c>
    </row>
    <row r="8" spans="1:18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5"/>
      <c r="K8" s="125"/>
      <c r="L8" s="125"/>
      <c r="M8" s="125"/>
      <c r="N8" s="125"/>
      <c r="O8" s="125"/>
      <c r="P8" s="122"/>
      <c r="Q8" s="127"/>
      <c r="R8" s="122"/>
    </row>
    <row r="9" spans="1:18" x14ac:dyDescent="0.25">
      <c r="A9" s="123"/>
      <c r="B9" s="123"/>
      <c r="C9" s="123"/>
      <c r="D9" s="123"/>
      <c r="E9" s="123"/>
      <c r="F9" s="123"/>
      <c r="G9" s="123"/>
      <c r="H9" s="123"/>
      <c r="I9" s="123"/>
      <c r="J9" s="24">
        <v>1</v>
      </c>
      <c r="K9" s="24">
        <v>2</v>
      </c>
      <c r="L9" s="24">
        <v>3</v>
      </c>
      <c r="M9" s="24">
        <v>4</v>
      </c>
      <c r="N9" s="24">
        <v>5</v>
      </c>
      <c r="O9" s="24">
        <v>6</v>
      </c>
      <c r="P9" s="122"/>
      <c r="Q9" s="127"/>
      <c r="R9" s="122"/>
    </row>
    <row r="10" spans="1:18" ht="26.25" x14ac:dyDescent="0.25">
      <c r="A10" s="22">
        <v>1</v>
      </c>
      <c r="B10" s="16" t="s">
        <v>121</v>
      </c>
      <c r="C10" s="21" t="s">
        <v>122</v>
      </c>
      <c r="D10" s="82" t="s">
        <v>120</v>
      </c>
      <c r="E10" s="82" t="s">
        <v>93</v>
      </c>
      <c r="F10" s="45">
        <v>39392</v>
      </c>
      <c r="G10" s="30" t="s">
        <v>31</v>
      </c>
      <c r="H10" s="22">
        <v>8</v>
      </c>
      <c r="I10" s="82" t="s">
        <v>294</v>
      </c>
      <c r="J10" s="22">
        <v>13</v>
      </c>
      <c r="K10" s="22">
        <v>1</v>
      </c>
      <c r="L10" s="22">
        <v>2</v>
      </c>
      <c r="M10" s="22">
        <v>3</v>
      </c>
      <c r="N10" s="22">
        <v>2</v>
      </c>
      <c r="O10" s="22">
        <v>1</v>
      </c>
      <c r="P10" s="22">
        <f t="shared" ref="P10:P21" si="0">SUM(J10:O10)</f>
        <v>22</v>
      </c>
      <c r="Q10" s="87">
        <f t="shared" ref="Q10:Q21" si="1">P10/43*100</f>
        <v>51.162790697674424</v>
      </c>
      <c r="R10" s="45" t="s">
        <v>20</v>
      </c>
    </row>
    <row r="11" spans="1:18" ht="26.25" x14ac:dyDescent="0.25">
      <c r="A11" s="22">
        <v>2</v>
      </c>
      <c r="B11" s="14" t="s">
        <v>118</v>
      </c>
      <c r="C11" s="21" t="s">
        <v>119</v>
      </c>
      <c r="D11" s="82" t="s">
        <v>117</v>
      </c>
      <c r="E11" s="82" t="s">
        <v>92</v>
      </c>
      <c r="F11" s="29">
        <v>39534</v>
      </c>
      <c r="G11" s="28" t="s">
        <v>12</v>
      </c>
      <c r="H11" s="22">
        <v>8</v>
      </c>
      <c r="I11" s="82"/>
      <c r="J11" s="22">
        <v>9.5</v>
      </c>
      <c r="K11" s="22">
        <v>2</v>
      </c>
      <c r="L11" s="22">
        <v>1.5</v>
      </c>
      <c r="M11" s="22">
        <v>3</v>
      </c>
      <c r="N11" s="22">
        <v>1</v>
      </c>
      <c r="O11" s="22">
        <v>0</v>
      </c>
      <c r="P11" s="22">
        <f t="shared" si="0"/>
        <v>17</v>
      </c>
      <c r="Q11" s="87">
        <f t="shared" si="1"/>
        <v>39.534883720930232</v>
      </c>
      <c r="R11" s="34" t="s">
        <v>13</v>
      </c>
    </row>
    <row r="12" spans="1:18" x14ac:dyDescent="0.25">
      <c r="A12" s="22">
        <v>3</v>
      </c>
      <c r="B12" s="11" t="s">
        <v>102</v>
      </c>
      <c r="C12" s="21" t="s">
        <v>103</v>
      </c>
      <c r="D12" s="82" t="s">
        <v>101</v>
      </c>
      <c r="E12" s="82" t="s">
        <v>93</v>
      </c>
      <c r="F12" s="27">
        <v>39282</v>
      </c>
      <c r="G12" s="26" t="s">
        <v>28</v>
      </c>
      <c r="H12" s="22">
        <v>8</v>
      </c>
      <c r="I12" s="82"/>
      <c r="J12" s="22">
        <v>5</v>
      </c>
      <c r="K12" s="22">
        <v>2</v>
      </c>
      <c r="L12" s="22">
        <v>1.5</v>
      </c>
      <c r="M12" s="22">
        <v>3</v>
      </c>
      <c r="N12" s="22">
        <v>4</v>
      </c>
      <c r="O12" s="22">
        <v>1</v>
      </c>
      <c r="P12" s="22">
        <f t="shared" si="0"/>
        <v>16.5</v>
      </c>
      <c r="Q12" s="87">
        <f t="shared" si="1"/>
        <v>38.372093023255815</v>
      </c>
      <c r="R12" s="46" t="s">
        <v>23</v>
      </c>
    </row>
    <row r="13" spans="1:18" ht="26.25" x14ac:dyDescent="0.25">
      <c r="A13" s="22">
        <v>4</v>
      </c>
      <c r="B13" s="11" t="s">
        <v>112</v>
      </c>
      <c r="C13" s="21" t="s">
        <v>113</v>
      </c>
      <c r="D13" s="82" t="s">
        <v>111</v>
      </c>
      <c r="E13" s="82" t="s">
        <v>93</v>
      </c>
      <c r="F13" s="25">
        <v>39225</v>
      </c>
      <c r="G13" s="28" t="s">
        <v>27</v>
      </c>
      <c r="H13" s="22">
        <v>8</v>
      </c>
      <c r="I13" s="82"/>
      <c r="J13" s="22">
        <v>9.5</v>
      </c>
      <c r="K13" s="22">
        <v>1</v>
      </c>
      <c r="L13" s="22">
        <v>1</v>
      </c>
      <c r="M13" s="22">
        <v>2</v>
      </c>
      <c r="N13" s="22">
        <v>2</v>
      </c>
      <c r="O13" s="22">
        <v>1</v>
      </c>
      <c r="P13" s="22">
        <f t="shared" si="0"/>
        <v>16.5</v>
      </c>
      <c r="Q13" s="87">
        <f t="shared" si="1"/>
        <v>38.372093023255815</v>
      </c>
      <c r="R13" s="46" t="s">
        <v>10</v>
      </c>
    </row>
    <row r="14" spans="1:18" ht="28.5" customHeight="1" x14ac:dyDescent="0.25">
      <c r="A14" s="22">
        <v>5</v>
      </c>
      <c r="B14" s="16" t="s">
        <v>102</v>
      </c>
      <c r="C14" s="21" t="s">
        <v>126</v>
      </c>
      <c r="D14" s="82" t="s">
        <v>125</v>
      </c>
      <c r="E14" s="82" t="s">
        <v>93</v>
      </c>
      <c r="F14" s="45">
        <v>39142</v>
      </c>
      <c r="G14" s="30" t="s">
        <v>31</v>
      </c>
      <c r="H14" s="22">
        <v>8</v>
      </c>
      <c r="I14" s="82"/>
      <c r="J14" s="22">
        <v>11</v>
      </c>
      <c r="K14" s="22">
        <v>0</v>
      </c>
      <c r="L14" s="22">
        <v>3</v>
      </c>
      <c r="M14" s="22">
        <v>0</v>
      </c>
      <c r="N14" s="22">
        <v>1</v>
      </c>
      <c r="O14" s="22">
        <v>0</v>
      </c>
      <c r="P14" s="22">
        <f t="shared" si="0"/>
        <v>15</v>
      </c>
      <c r="Q14" s="87">
        <f t="shared" si="1"/>
        <v>34.883720930232556</v>
      </c>
      <c r="R14" s="45" t="s">
        <v>20</v>
      </c>
    </row>
    <row r="15" spans="1:18" x14ac:dyDescent="0.25">
      <c r="A15" s="22">
        <v>6</v>
      </c>
      <c r="B15" s="11" t="s">
        <v>106</v>
      </c>
      <c r="C15" s="21" t="s">
        <v>107</v>
      </c>
      <c r="D15" s="82" t="s">
        <v>105</v>
      </c>
      <c r="E15" s="82" t="s">
        <v>92</v>
      </c>
      <c r="F15" s="27">
        <v>39213</v>
      </c>
      <c r="G15" s="26" t="s">
        <v>28</v>
      </c>
      <c r="H15" s="22">
        <v>8</v>
      </c>
      <c r="I15" s="82"/>
      <c r="J15" s="22">
        <v>6</v>
      </c>
      <c r="K15" s="22">
        <v>0</v>
      </c>
      <c r="L15" s="22">
        <v>0.5</v>
      </c>
      <c r="M15" s="22">
        <v>6</v>
      </c>
      <c r="N15" s="22">
        <v>1</v>
      </c>
      <c r="O15" s="22">
        <v>1</v>
      </c>
      <c r="P15" s="22">
        <f t="shared" si="0"/>
        <v>14.5</v>
      </c>
      <c r="Q15" s="87">
        <f t="shared" si="1"/>
        <v>33.720930232558139</v>
      </c>
      <c r="R15" s="103" t="s">
        <v>9</v>
      </c>
    </row>
    <row r="16" spans="1:18" ht="26.25" x14ac:dyDescent="0.25">
      <c r="A16" s="22">
        <v>7</v>
      </c>
      <c r="B16" s="11" t="s">
        <v>109</v>
      </c>
      <c r="C16" s="21" t="s">
        <v>110</v>
      </c>
      <c r="D16" s="82" t="s">
        <v>108</v>
      </c>
      <c r="E16" s="82" t="s">
        <v>92</v>
      </c>
      <c r="F16" s="25">
        <v>39520</v>
      </c>
      <c r="G16" s="28" t="s">
        <v>27</v>
      </c>
      <c r="H16" s="22">
        <v>8</v>
      </c>
      <c r="I16" s="82"/>
      <c r="J16" s="22">
        <v>9.5</v>
      </c>
      <c r="K16" s="22">
        <v>0</v>
      </c>
      <c r="L16" s="22">
        <v>1.5</v>
      </c>
      <c r="M16" s="22">
        <v>0</v>
      </c>
      <c r="N16" s="22">
        <v>2</v>
      </c>
      <c r="O16" s="22">
        <v>1</v>
      </c>
      <c r="P16" s="22">
        <f t="shared" si="0"/>
        <v>14</v>
      </c>
      <c r="Q16" s="87">
        <f t="shared" si="1"/>
        <v>32.558139534883722</v>
      </c>
      <c r="R16" s="46" t="s">
        <v>10</v>
      </c>
    </row>
    <row r="17" spans="1:18" ht="24.75" customHeight="1" x14ac:dyDescent="0.25">
      <c r="A17" s="22">
        <v>8</v>
      </c>
      <c r="B17" s="18" t="s">
        <v>115</v>
      </c>
      <c r="C17" s="21" t="s">
        <v>116</v>
      </c>
      <c r="D17" s="82" t="s">
        <v>114</v>
      </c>
      <c r="E17" s="82" t="s">
        <v>93</v>
      </c>
      <c r="F17" s="25" t="s">
        <v>11</v>
      </c>
      <c r="G17" s="28" t="s">
        <v>27</v>
      </c>
      <c r="H17" s="22">
        <v>8</v>
      </c>
      <c r="I17" s="82"/>
      <c r="J17" s="22">
        <v>8</v>
      </c>
      <c r="K17" s="22">
        <v>1</v>
      </c>
      <c r="L17" s="22">
        <v>1.5</v>
      </c>
      <c r="M17" s="22">
        <v>0</v>
      </c>
      <c r="N17" s="22">
        <v>3</v>
      </c>
      <c r="O17" s="22">
        <v>0</v>
      </c>
      <c r="P17" s="22">
        <f t="shared" si="0"/>
        <v>13.5</v>
      </c>
      <c r="Q17" s="87">
        <f t="shared" si="1"/>
        <v>31.395348837209301</v>
      </c>
      <c r="R17" s="46" t="s">
        <v>10</v>
      </c>
    </row>
    <row r="18" spans="1:18" ht="26.25" x14ac:dyDescent="0.25">
      <c r="A18" s="22">
        <v>9</v>
      </c>
      <c r="B18" s="72" t="s">
        <v>128</v>
      </c>
      <c r="C18" s="21" t="s">
        <v>129</v>
      </c>
      <c r="D18" s="82" t="s">
        <v>127</v>
      </c>
      <c r="E18" s="82" t="s">
        <v>92</v>
      </c>
      <c r="F18" s="47">
        <v>39389</v>
      </c>
      <c r="G18" s="28" t="s">
        <v>27</v>
      </c>
      <c r="H18" s="22">
        <v>8</v>
      </c>
      <c r="I18" s="82"/>
      <c r="J18" s="22">
        <v>9</v>
      </c>
      <c r="K18" s="22">
        <v>0</v>
      </c>
      <c r="L18" s="22">
        <v>2</v>
      </c>
      <c r="M18" s="22">
        <v>1</v>
      </c>
      <c r="N18" s="22">
        <v>1</v>
      </c>
      <c r="O18" s="22">
        <v>0</v>
      </c>
      <c r="P18" s="22">
        <f t="shared" si="0"/>
        <v>13</v>
      </c>
      <c r="Q18" s="87">
        <f t="shared" si="1"/>
        <v>30.232558139534881</v>
      </c>
      <c r="R18" s="104" t="s">
        <v>10</v>
      </c>
    </row>
    <row r="19" spans="1:18" ht="26.25" x14ac:dyDescent="0.25">
      <c r="A19" s="22">
        <v>10</v>
      </c>
      <c r="B19" s="70" t="s">
        <v>96</v>
      </c>
      <c r="C19" s="21" t="s">
        <v>97</v>
      </c>
      <c r="D19" s="82" t="s">
        <v>95</v>
      </c>
      <c r="E19" s="82" t="s">
        <v>92</v>
      </c>
      <c r="F19" s="47">
        <v>39142</v>
      </c>
      <c r="G19" s="26" t="s">
        <v>32</v>
      </c>
      <c r="H19" s="22">
        <v>8</v>
      </c>
      <c r="I19" s="82"/>
      <c r="J19" s="22">
        <v>6</v>
      </c>
      <c r="K19" s="22">
        <v>1</v>
      </c>
      <c r="L19" s="22">
        <v>2</v>
      </c>
      <c r="M19" s="22">
        <v>0</v>
      </c>
      <c r="N19" s="22">
        <v>2</v>
      </c>
      <c r="O19" s="22">
        <v>1</v>
      </c>
      <c r="P19" s="22">
        <f t="shared" si="0"/>
        <v>12</v>
      </c>
      <c r="Q19" s="87">
        <f t="shared" si="1"/>
        <v>27.906976744186046</v>
      </c>
      <c r="R19" s="104" t="s">
        <v>3</v>
      </c>
    </row>
    <row r="20" spans="1:18" ht="26.25" x14ac:dyDescent="0.25">
      <c r="A20" s="22">
        <v>11</v>
      </c>
      <c r="B20" s="73" t="s">
        <v>99</v>
      </c>
      <c r="C20" s="21" t="s">
        <v>100</v>
      </c>
      <c r="D20" s="82" t="s">
        <v>98</v>
      </c>
      <c r="E20" s="82" t="s">
        <v>92</v>
      </c>
      <c r="F20" s="75">
        <v>39481</v>
      </c>
      <c r="G20" s="26" t="s">
        <v>32</v>
      </c>
      <c r="H20" s="22">
        <v>8</v>
      </c>
      <c r="I20" s="82"/>
      <c r="J20" s="22">
        <v>6.5</v>
      </c>
      <c r="K20" s="22">
        <v>0</v>
      </c>
      <c r="L20" s="22">
        <v>0.5</v>
      </c>
      <c r="M20" s="22">
        <v>1</v>
      </c>
      <c r="N20" s="22">
        <v>0</v>
      </c>
      <c r="O20" s="22">
        <v>0</v>
      </c>
      <c r="P20" s="22">
        <f t="shared" si="0"/>
        <v>8</v>
      </c>
      <c r="Q20" s="87">
        <f t="shared" si="1"/>
        <v>18.604651162790699</v>
      </c>
      <c r="R20" s="105" t="s">
        <v>3</v>
      </c>
    </row>
    <row r="21" spans="1:18" ht="26.25" x14ac:dyDescent="0.25">
      <c r="A21" s="22">
        <v>12</v>
      </c>
      <c r="B21" s="71" t="s">
        <v>123</v>
      </c>
      <c r="C21" s="68" t="s">
        <v>124</v>
      </c>
      <c r="D21" s="99" t="s">
        <v>74</v>
      </c>
      <c r="E21" s="82" t="s">
        <v>92</v>
      </c>
      <c r="F21" s="74">
        <v>39203</v>
      </c>
      <c r="G21" s="76" t="s">
        <v>31</v>
      </c>
      <c r="H21" s="100">
        <v>8</v>
      </c>
      <c r="I21" s="99"/>
      <c r="J21" s="100">
        <v>4.5</v>
      </c>
      <c r="K21" s="100">
        <v>0</v>
      </c>
      <c r="L21" s="100">
        <v>2</v>
      </c>
      <c r="M21" s="100">
        <v>0</v>
      </c>
      <c r="N21" s="100">
        <v>1</v>
      </c>
      <c r="O21" s="100">
        <v>0</v>
      </c>
      <c r="P21" s="22">
        <f t="shared" si="0"/>
        <v>7.5</v>
      </c>
      <c r="Q21" s="87">
        <f t="shared" si="1"/>
        <v>17.441860465116278</v>
      </c>
      <c r="R21" s="45" t="s">
        <v>20</v>
      </c>
    </row>
    <row r="22" spans="1:18" x14ac:dyDescent="0.25">
      <c r="A22" s="32"/>
      <c r="B22" s="32"/>
      <c r="C22" s="32"/>
      <c r="D22" s="32"/>
      <c r="E22" s="32"/>
      <c r="F22" s="32"/>
      <c r="G22" s="32"/>
      <c r="H22" s="101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ht="15.75" x14ac:dyDescent="0.25">
      <c r="A23" s="31"/>
      <c r="B23" s="7" t="s">
        <v>40</v>
      </c>
      <c r="C23" s="31"/>
      <c r="D23" s="77" t="s">
        <v>295</v>
      </c>
      <c r="E23" s="31"/>
      <c r="F23" s="31"/>
      <c r="G23" s="31"/>
      <c r="H23" s="102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ht="15.75" x14ac:dyDescent="0.25">
      <c r="A24" s="31"/>
      <c r="B24" s="7"/>
      <c r="C24" s="31"/>
      <c r="D24" s="31"/>
      <c r="E24" s="31"/>
      <c r="F24" s="31"/>
      <c r="G24" s="31"/>
      <c r="H24" s="102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ht="15.75" x14ac:dyDescent="0.25">
      <c r="A25" s="31"/>
      <c r="B25" s="7" t="s">
        <v>41</v>
      </c>
      <c r="C25" s="31"/>
      <c r="D25" s="77" t="s">
        <v>296</v>
      </c>
      <c r="E25" s="31"/>
      <c r="F25" s="31"/>
      <c r="G25" s="31"/>
      <c r="H25" s="102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x14ac:dyDescent="0.25">
      <c r="A26" s="31"/>
      <c r="B26" s="31"/>
      <c r="C26" s="31"/>
      <c r="D26" s="78" t="s">
        <v>297</v>
      </c>
      <c r="E26" s="31"/>
      <c r="F26" s="31"/>
      <c r="G26" s="31"/>
      <c r="H26" s="102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x14ac:dyDescent="0.25">
      <c r="A27" s="31"/>
      <c r="B27" s="31"/>
      <c r="C27" s="31"/>
      <c r="D27" s="77" t="s">
        <v>298</v>
      </c>
      <c r="E27" s="31"/>
      <c r="F27" s="31"/>
      <c r="G27" s="31"/>
      <c r="H27" s="102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x14ac:dyDescent="0.25">
      <c r="A28" s="31"/>
      <c r="B28" s="31"/>
      <c r="C28" s="31"/>
      <c r="D28" s="78" t="s">
        <v>299</v>
      </c>
      <c r="E28" s="31"/>
      <c r="F28" s="31"/>
      <c r="G28" s="31"/>
      <c r="H28" s="102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x14ac:dyDescent="0.25">
      <c r="A29" s="31"/>
      <c r="B29" s="31"/>
      <c r="C29" s="31"/>
      <c r="D29" s="77" t="s">
        <v>300</v>
      </c>
      <c r="E29" s="31"/>
      <c r="F29" s="31"/>
      <c r="G29" s="31"/>
      <c r="H29" s="102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5">
      <c r="D30" s="78" t="s">
        <v>301</v>
      </c>
    </row>
    <row r="31" spans="1:18" x14ac:dyDescent="0.25">
      <c r="D31" s="77" t="s">
        <v>302</v>
      </c>
    </row>
  </sheetData>
  <sortState ref="A9:R20">
    <sortCondition descending="1" ref="P9:P20"/>
  </sortState>
  <mergeCells count="17">
    <mergeCell ref="G2:O2"/>
    <mergeCell ref="G4:O4"/>
    <mergeCell ref="G3:O3"/>
    <mergeCell ref="G6:O6"/>
    <mergeCell ref="A7:A9"/>
    <mergeCell ref="B7:B9"/>
    <mergeCell ref="C7:C9"/>
    <mergeCell ref="D7:D9"/>
    <mergeCell ref="E7:E9"/>
    <mergeCell ref="F7:F9"/>
    <mergeCell ref="R7:R9"/>
    <mergeCell ref="G7:G9"/>
    <mergeCell ref="H7:H9"/>
    <mergeCell ref="I7:I9"/>
    <mergeCell ref="J7:O8"/>
    <mergeCell ref="P7:P9"/>
    <mergeCell ref="Q7:Q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zoomScale="90" zoomScaleNormal="90" workbookViewId="0">
      <selection activeCell="G6" sqref="G6:G8"/>
    </sheetView>
  </sheetViews>
  <sheetFormatPr defaultRowHeight="15" x14ac:dyDescent="0.25"/>
  <cols>
    <col min="2" max="2" width="12.85546875" customWidth="1"/>
    <col min="3" max="3" width="10.5703125" customWidth="1"/>
    <col min="4" max="4" width="15.42578125" customWidth="1"/>
    <col min="5" max="5" width="5.7109375" style="83" customWidth="1"/>
    <col min="6" max="6" width="10.5703125" customWidth="1"/>
    <col min="7" max="7" width="61.42578125" customWidth="1"/>
    <col min="8" max="8" width="7.28515625" style="83" customWidth="1"/>
    <col min="9" max="9" width="10.85546875" customWidth="1"/>
    <col min="10" max="10" width="4.28515625" style="83" customWidth="1"/>
    <col min="11" max="12" width="4" style="83" customWidth="1"/>
    <col min="13" max="13" width="4.42578125" style="83" customWidth="1"/>
    <col min="14" max="14" width="4" style="83" customWidth="1"/>
    <col min="15" max="15" width="3.85546875" style="83" customWidth="1"/>
    <col min="16" max="16" width="4.28515625" style="83" customWidth="1"/>
    <col min="17" max="17" width="5.28515625" style="83" customWidth="1"/>
    <col min="18" max="18" width="29.28515625" customWidth="1"/>
  </cols>
  <sheetData>
    <row r="2" spans="1:18" x14ac:dyDescent="0.25">
      <c r="A2" s="23"/>
      <c r="B2" s="23"/>
      <c r="C2" s="23"/>
      <c r="D2" s="23"/>
      <c r="E2" s="86"/>
      <c r="F2" s="23"/>
      <c r="G2" s="128" t="s">
        <v>43</v>
      </c>
      <c r="H2" s="128"/>
      <c r="I2" s="128"/>
      <c r="J2" s="128"/>
      <c r="K2" s="128"/>
      <c r="L2" s="128"/>
      <c r="M2" s="128"/>
      <c r="N2" s="128"/>
      <c r="O2" s="128"/>
      <c r="P2" s="86"/>
      <c r="Q2" s="86"/>
      <c r="R2" s="23"/>
    </row>
    <row r="3" spans="1:18" x14ac:dyDescent="0.25">
      <c r="A3" s="23"/>
      <c r="B3" s="23"/>
      <c r="C3" s="23"/>
      <c r="D3" s="23"/>
      <c r="E3" s="86"/>
      <c r="F3" s="23"/>
      <c r="G3" s="128" t="s">
        <v>26</v>
      </c>
      <c r="H3" s="128"/>
      <c r="I3" s="128"/>
      <c r="J3" s="128"/>
      <c r="K3" s="128"/>
      <c r="L3" s="128"/>
      <c r="M3" s="128"/>
      <c r="N3" s="128"/>
      <c r="O3" s="128"/>
      <c r="P3" s="86"/>
      <c r="Q3" s="86"/>
      <c r="R3" s="23"/>
    </row>
    <row r="4" spans="1:18" x14ac:dyDescent="0.25">
      <c r="A4" s="23"/>
      <c r="B4" s="23"/>
      <c r="C4" s="23"/>
      <c r="D4" s="23"/>
      <c r="E4" s="86"/>
      <c r="F4" s="23"/>
      <c r="G4" s="129" t="s">
        <v>130</v>
      </c>
      <c r="H4" s="129"/>
      <c r="I4" s="129"/>
      <c r="J4" s="129"/>
      <c r="K4" s="129"/>
      <c r="L4" s="129"/>
      <c r="M4" s="129"/>
      <c r="N4" s="129"/>
      <c r="O4" s="129"/>
      <c r="P4" s="86"/>
      <c r="Q4" s="86"/>
      <c r="R4" s="23"/>
    </row>
    <row r="5" spans="1:18" x14ac:dyDescent="0.25">
      <c r="A5" s="23"/>
      <c r="B5" s="23"/>
      <c r="C5" s="23"/>
      <c r="D5" s="23"/>
      <c r="E5" s="86"/>
      <c r="F5" s="23"/>
      <c r="G5" s="128" t="s">
        <v>303</v>
      </c>
      <c r="H5" s="128"/>
      <c r="I5" s="128"/>
      <c r="J5" s="128"/>
      <c r="K5" s="128"/>
      <c r="L5" s="128"/>
      <c r="M5" s="128"/>
      <c r="N5" s="128"/>
      <c r="O5" s="128"/>
      <c r="P5" s="86"/>
      <c r="Q5" s="86"/>
      <c r="R5" s="23"/>
    </row>
    <row r="6" spans="1:18" x14ac:dyDescent="0.25">
      <c r="A6" s="122" t="s">
        <v>0</v>
      </c>
      <c r="B6" s="122" t="s">
        <v>44</v>
      </c>
      <c r="C6" s="122" t="s">
        <v>45</v>
      </c>
      <c r="D6" s="122" t="s">
        <v>46</v>
      </c>
      <c r="E6" s="122" t="s">
        <v>47</v>
      </c>
      <c r="F6" s="122" t="s">
        <v>48</v>
      </c>
      <c r="G6" s="122" t="s">
        <v>49</v>
      </c>
      <c r="H6" s="122" t="s">
        <v>50</v>
      </c>
      <c r="I6" s="122" t="s">
        <v>51</v>
      </c>
      <c r="J6" s="130" t="s">
        <v>52</v>
      </c>
      <c r="K6" s="122"/>
      <c r="L6" s="122"/>
      <c r="M6" s="122"/>
      <c r="N6" s="122"/>
      <c r="O6" s="122"/>
      <c r="P6" s="130" t="s">
        <v>4</v>
      </c>
      <c r="Q6" s="130" t="s">
        <v>1</v>
      </c>
      <c r="R6" s="122" t="s">
        <v>53</v>
      </c>
    </row>
    <row r="7" spans="1:18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31"/>
      <c r="K7" s="131"/>
      <c r="L7" s="131"/>
      <c r="M7" s="131"/>
      <c r="N7" s="131"/>
      <c r="O7" s="131"/>
      <c r="P7" s="122"/>
      <c r="Q7" s="122"/>
      <c r="R7" s="122"/>
    </row>
    <row r="8" spans="1:18" ht="23.25" customHeigh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67">
        <v>1</v>
      </c>
      <c r="K8" s="67">
        <v>2</v>
      </c>
      <c r="L8" s="67">
        <v>3</v>
      </c>
      <c r="M8" s="67">
        <v>4</v>
      </c>
      <c r="N8" s="67">
        <v>5</v>
      </c>
      <c r="O8" s="67">
        <v>6</v>
      </c>
      <c r="P8" s="122"/>
      <c r="Q8" s="122"/>
      <c r="R8" s="122"/>
    </row>
    <row r="9" spans="1:18" x14ac:dyDescent="0.25">
      <c r="A9" s="88">
        <v>1</v>
      </c>
      <c r="B9" s="89" t="s">
        <v>179</v>
      </c>
      <c r="C9" s="90" t="s">
        <v>180</v>
      </c>
      <c r="D9" s="90" t="s">
        <v>178</v>
      </c>
      <c r="E9" s="22" t="s">
        <v>92</v>
      </c>
      <c r="F9" s="84">
        <v>38946</v>
      </c>
      <c r="G9" s="28" t="s">
        <v>12</v>
      </c>
      <c r="H9" s="22">
        <v>9</v>
      </c>
      <c r="I9" s="82" t="s">
        <v>306</v>
      </c>
      <c r="J9" s="22">
        <v>15</v>
      </c>
      <c r="K9" s="22">
        <v>6</v>
      </c>
      <c r="L9" s="22">
        <v>16</v>
      </c>
      <c r="M9" s="22">
        <v>9</v>
      </c>
      <c r="N9" s="22">
        <v>6</v>
      </c>
      <c r="O9" s="22">
        <v>2</v>
      </c>
      <c r="P9" s="22">
        <f t="shared" ref="P9:P25" si="0">SUM(J9:O9)</f>
        <v>54</v>
      </c>
      <c r="Q9" s="87">
        <f t="shared" ref="Q9:Q25" si="1">P9/57*100</f>
        <v>94.73684210526315</v>
      </c>
      <c r="R9" s="85" t="s">
        <v>13</v>
      </c>
    </row>
    <row r="10" spans="1:18" ht="26.25" x14ac:dyDescent="0.25">
      <c r="A10" s="88">
        <v>2</v>
      </c>
      <c r="B10" s="91" t="s">
        <v>144</v>
      </c>
      <c r="C10" s="90" t="s">
        <v>145</v>
      </c>
      <c r="D10" s="90" t="s">
        <v>143</v>
      </c>
      <c r="E10" s="22" t="s">
        <v>93</v>
      </c>
      <c r="F10" s="45">
        <v>38866</v>
      </c>
      <c r="G10" s="30" t="s">
        <v>31</v>
      </c>
      <c r="H10" s="22">
        <v>9</v>
      </c>
      <c r="I10" s="82" t="s">
        <v>307</v>
      </c>
      <c r="J10" s="22">
        <v>9</v>
      </c>
      <c r="K10" s="22">
        <v>4</v>
      </c>
      <c r="L10" s="22">
        <v>9</v>
      </c>
      <c r="M10" s="22">
        <v>6</v>
      </c>
      <c r="N10" s="22">
        <v>6</v>
      </c>
      <c r="O10" s="22">
        <v>2</v>
      </c>
      <c r="P10" s="22">
        <f t="shared" si="0"/>
        <v>36</v>
      </c>
      <c r="Q10" s="87">
        <f t="shared" si="1"/>
        <v>63.157894736842103</v>
      </c>
      <c r="R10" s="33" t="s">
        <v>21</v>
      </c>
    </row>
    <row r="11" spans="1:18" x14ac:dyDescent="0.25">
      <c r="A11" s="88">
        <v>3</v>
      </c>
      <c r="B11" s="80" t="s">
        <v>132</v>
      </c>
      <c r="C11" s="90" t="s">
        <v>133</v>
      </c>
      <c r="D11" s="90" t="s">
        <v>131</v>
      </c>
      <c r="E11" s="22" t="s">
        <v>92</v>
      </c>
      <c r="F11" s="43" t="s">
        <v>5</v>
      </c>
      <c r="G11" s="26" t="s">
        <v>33</v>
      </c>
      <c r="H11" s="22">
        <v>9</v>
      </c>
      <c r="I11" s="82"/>
      <c r="J11" s="22">
        <v>9</v>
      </c>
      <c r="K11" s="22">
        <v>1</v>
      </c>
      <c r="L11" s="22">
        <v>4</v>
      </c>
      <c r="M11" s="22">
        <v>6</v>
      </c>
      <c r="N11" s="22">
        <v>3</v>
      </c>
      <c r="O11" s="22">
        <v>2</v>
      </c>
      <c r="P11" s="22">
        <f t="shared" si="0"/>
        <v>25</v>
      </c>
      <c r="Q11" s="87">
        <f t="shared" si="1"/>
        <v>43.859649122807014</v>
      </c>
      <c r="R11" s="36" t="s">
        <v>6</v>
      </c>
    </row>
    <row r="12" spans="1:18" x14ac:dyDescent="0.25">
      <c r="A12" s="88">
        <v>4</v>
      </c>
      <c r="B12" s="89" t="s">
        <v>147</v>
      </c>
      <c r="C12" s="90" t="s">
        <v>148</v>
      </c>
      <c r="D12" s="90" t="s">
        <v>146</v>
      </c>
      <c r="E12" s="22" t="s">
        <v>93</v>
      </c>
      <c r="F12" s="25">
        <v>38996</v>
      </c>
      <c r="G12" s="26" t="s">
        <v>32</v>
      </c>
      <c r="H12" s="22">
        <v>9</v>
      </c>
      <c r="I12" s="82"/>
      <c r="J12" s="22">
        <v>6</v>
      </c>
      <c r="K12" s="22">
        <v>3</v>
      </c>
      <c r="L12" s="22">
        <v>0</v>
      </c>
      <c r="M12" s="22">
        <v>4</v>
      </c>
      <c r="N12" s="22">
        <v>4</v>
      </c>
      <c r="O12" s="22">
        <v>2</v>
      </c>
      <c r="P12" s="22">
        <f t="shared" si="0"/>
        <v>19</v>
      </c>
      <c r="Q12" s="87">
        <f t="shared" si="1"/>
        <v>33.333333333333329</v>
      </c>
      <c r="R12" s="36" t="s">
        <v>3</v>
      </c>
    </row>
    <row r="13" spans="1:18" ht="26.25" x14ac:dyDescent="0.25">
      <c r="A13" s="88">
        <v>5</v>
      </c>
      <c r="B13" s="91" t="s">
        <v>176</v>
      </c>
      <c r="C13" s="90" t="s">
        <v>177</v>
      </c>
      <c r="D13" s="90" t="s">
        <v>175</v>
      </c>
      <c r="E13" s="22" t="s">
        <v>93</v>
      </c>
      <c r="F13" s="45">
        <v>39064</v>
      </c>
      <c r="G13" s="30" t="s">
        <v>31</v>
      </c>
      <c r="H13" s="22">
        <v>9</v>
      </c>
      <c r="I13" s="82"/>
      <c r="J13" s="22">
        <v>6</v>
      </c>
      <c r="K13" s="22">
        <v>3</v>
      </c>
      <c r="L13" s="22">
        <v>1</v>
      </c>
      <c r="M13" s="22">
        <v>4</v>
      </c>
      <c r="N13" s="22">
        <v>3</v>
      </c>
      <c r="O13" s="22">
        <v>2</v>
      </c>
      <c r="P13" s="22">
        <f t="shared" si="0"/>
        <v>19</v>
      </c>
      <c r="Q13" s="87">
        <f t="shared" si="1"/>
        <v>33.333333333333329</v>
      </c>
      <c r="R13" s="35" t="s">
        <v>21</v>
      </c>
    </row>
    <row r="14" spans="1:18" x14ac:dyDescent="0.25">
      <c r="A14" s="88">
        <v>6</v>
      </c>
      <c r="B14" s="80" t="s">
        <v>141</v>
      </c>
      <c r="C14" s="90" t="s">
        <v>142</v>
      </c>
      <c r="D14" s="90" t="s">
        <v>140</v>
      </c>
      <c r="E14" s="22" t="s">
        <v>92</v>
      </c>
      <c r="F14" s="25" t="s">
        <v>7</v>
      </c>
      <c r="G14" s="26" t="s">
        <v>33</v>
      </c>
      <c r="H14" s="22">
        <v>9</v>
      </c>
      <c r="I14" s="82"/>
      <c r="J14" s="22">
        <v>5.5</v>
      </c>
      <c r="K14" s="22">
        <v>2</v>
      </c>
      <c r="L14" s="22">
        <v>3</v>
      </c>
      <c r="M14" s="22">
        <v>2</v>
      </c>
      <c r="N14" s="22">
        <v>3</v>
      </c>
      <c r="O14" s="22">
        <v>2</v>
      </c>
      <c r="P14" s="22">
        <f t="shared" si="0"/>
        <v>17.5</v>
      </c>
      <c r="Q14" s="87">
        <f t="shared" si="1"/>
        <v>30.701754385964914</v>
      </c>
      <c r="R14" s="36" t="s">
        <v>6</v>
      </c>
    </row>
    <row r="15" spans="1:18" ht="26.25" x14ac:dyDescent="0.25">
      <c r="A15" s="88">
        <v>7</v>
      </c>
      <c r="B15" s="91" t="s">
        <v>173</v>
      </c>
      <c r="C15" s="90" t="s">
        <v>174</v>
      </c>
      <c r="D15" s="90" t="s">
        <v>172</v>
      </c>
      <c r="E15" s="22" t="s">
        <v>92</v>
      </c>
      <c r="F15" s="45">
        <v>39003</v>
      </c>
      <c r="G15" s="30" t="s">
        <v>31</v>
      </c>
      <c r="H15" s="22">
        <v>9</v>
      </c>
      <c r="I15" s="82"/>
      <c r="J15" s="22">
        <v>8.5</v>
      </c>
      <c r="K15" s="22">
        <v>2</v>
      </c>
      <c r="L15" s="22">
        <v>3</v>
      </c>
      <c r="M15" s="22">
        <v>2</v>
      </c>
      <c r="N15" s="22">
        <v>0</v>
      </c>
      <c r="O15" s="22">
        <v>2</v>
      </c>
      <c r="P15" s="22">
        <f t="shared" si="0"/>
        <v>17.5</v>
      </c>
      <c r="Q15" s="87">
        <f t="shared" si="1"/>
        <v>30.701754385964914</v>
      </c>
      <c r="R15" s="35" t="s">
        <v>21</v>
      </c>
    </row>
    <row r="16" spans="1:18" ht="26.25" x14ac:dyDescent="0.25">
      <c r="A16" s="88">
        <v>8</v>
      </c>
      <c r="B16" s="91" t="s">
        <v>158</v>
      </c>
      <c r="C16" s="90" t="s">
        <v>159</v>
      </c>
      <c r="D16" s="90" t="s">
        <v>157</v>
      </c>
      <c r="E16" s="22" t="s">
        <v>93</v>
      </c>
      <c r="F16" s="45">
        <v>38858</v>
      </c>
      <c r="G16" s="30" t="s">
        <v>31</v>
      </c>
      <c r="H16" s="22">
        <v>9</v>
      </c>
      <c r="I16" s="82"/>
      <c r="J16" s="22">
        <v>6</v>
      </c>
      <c r="K16" s="22">
        <v>1</v>
      </c>
      <c r="L16" s="22">
        <v>0</v>
      </c>
      <c r="M16" s="22">
        <v>2</v>
      </c>
      <c r="N16" s="22">
        <v>5</v>
      </c>
      <c r="O16" s="22">
        <v>2</v>
      </c>
      <c r="P16" s="22">
        <f t="shared" si="0"/>
        <v>16</v>
      </c>
      <c r="Q16" s="87">
        <f t="shared" si="1"/>
        <v>28.07017543859649</v>
      </c>
      <c r="R16" s="35" t="s">
        <v>21</v>
      </c>
    </row>
    <row r="17" spans="1:18" x14ac:dyDescent="0.25">
      <c r="A17" s="88">
        <v>9</v>
      </c>
      <c r="B17" s="92" t="s">
        <v>155</v>
      </c>
      <c r="C17" s="90" t="s">
        <v>156</v>
      </c>
      <c r="D17" s="90" t="s">
        <v>154</v>
      </c>
      <c r="E17" s="22" t="s">
        <v>92</v>
      </c>
      <c r="F17" s="27">
        <v>38893</v>
      </c>
      <c r="G17" s="34" t="s">
        <v>34</v>
      </c>
      <c r="H17" s="22">
        <v>9</v>
      </c>
      <c r="I17" s="82"/>
      <c r="J17" s="22">
        <v>4.5</v>
      </c>
      <c r="K17" s="22">
        <v>2</v>
      </c>
      <c r="L17" s="22">
        <v>2</v>
      </c>
      <c r="M17" s="22">
        <v>2</v>
      </c>
      <c r="N17" s="22">
        <v>0</v>
      </c>
      <c r="O17" s="22">
        <v>2</v>
      </c>
      <c r="P17" s="22">
        <f t="shared" si="0"/>
        <v>12.5</v>
      </c>
      <c r="Q17" s="87">
        <f t="shared" si="1"/>
        <v>21.929824561403507</v>
      </c>
      <c r="R17" s="39" t="s">
        <v>14</v>
      </c>
    </row>
    <row r="18" spans="1:18" ht="26.25" x14ac:dyDescent="0.25">
      <c r="A18" s="88">
        <v>10</v>
      </c>
      <c r="B18" s="80" t="s">
        <v>138</v>
      </c>
      <c r="C18" s="90" t="s">
        <v>139</v>
      </c>
      <c r="D18" s="90" t="s">
        <v>137</v>
      </c>
      <c r="E18" s="22" t="s">
        <v>92</v>
      </c>
      <c r="F18" s="25">
        <v>38847</v>
      </c>
      <c r="G18" s="28" t="s">
        <v>27</v>
      </c>
      <c r="H18" s="22">
        <v>9</v>
      </c>
      <c r="I18" s="82"/>
      <c r="J18" s="22">
        <v>7.5</v>
      </c>
      <c r="K18" s="22">
        <v>0</v>
      </c>
      <c r="L18" s="22">
        <v>0</v>
      </c>
      <c r="M18" s="22">
        <v>3</v>
      </c>
      <c r="N18" s="22">
        <v>1</v>
      </c>
      <c r="O18" s="22">
        <v>0.5</v>
      </c>
      <c r="P18" s="22">
        <f t="shared" si="0"/>
        <v>12</v>
      </c>
      <c r="Q18" s="87">
        <f t="shared" si="1"/>
        <v>21.052631578947366</v>
      </c>
      <c r="R18" s="36" t="s">
        <v>10</v>
      </c>
    </row>
    <row r="19" spans="1:18" ht="26.25" x14ac:dyDescent="0.25">
      <c r="A19" s="88">
        <v>11</v>
      </c>
      <c r="B19" s="80" t="s">
        <v>135</v>
      </c>
      <c r="C19" s="90" t="s">
        <v>136</v>
      </c>
      <c r="D19" s="90" t="s">
        <v>134</v>
      </c>
      <c r="E19" s="22" t="s">
        <v>93</v>
      </c>
      <c r="F19" s="25">
        <v>39100</v>
      </c>
      <c r="G19" s="28" t="s">
        <v>27</v>
      </c>
      <c r="H19" s="22">
        <v>9</v>
      </c>
      <c r="I19" s="82"/>
      <c r="J19" s="22">
        <v>5</v>
      </c>
      <c r="K19" s="22">
        <v>0</v>
      </c>
      <c r="L19" s="22">
        <v>0</v>
      </c>
      <c r="M19" s="22">
        <v>1</v>
      </c>
      <c r="N19" s="22">
        <v>3</v>
      </c>
      <c r="O19" s="22">
        <v>2</v>
      </c>
      <c r="P19" s="22">
        <f t="shared" si="0"/>
        <v>11</v>
      </c>
      <c r="Q19" s="87">
        <f t="shared" si="1"/>
        <v>19.298245614035086</v>
      </c>
      <c r="R19" s="36" t="s">
        <v>10</v>
      </c>
    </row>
    <row r="20" spans="1:18" ht="26.25" x14ac:dyDescent="0.25">
      <c r="A20" s="88">
        <v>12</v>
      </c>
      <c r="B20" s="80" t="s">
        <v>152</v>
      </c>
      <c r="C20" s="90" t="s">
        <v>153</v>
      </c>
      <c r="D20" s="90" t="s">
        <v>86</v>
      </c>
      <c r="E20" s="22" t="s">
        <v>92</v>
      </c>
      <c r="F20" s="25">
        <v>38945</v>
      </c>
      <c r="G20" s="28" t="s">
        <v>27</v>
      </c>
      <c r="H20" s="22">
        <v>9</v>
      </c>
      <c r="I20" s="82"/>
      <c r="J20" s="22">
        <v>5.5</v>
      </c>
      <c r="K20" s="22">
        <v>0</v>
      </c>
      <c r="L20" s="22">
        <v>0</v>
      </c>
      <c r="M20" s="22">
        <v>2.5</v>
      </c>
      <c r="N20" s="22">
        <v>2</v>
      </c>
      <c r="O20" s="22">
        <v>1</v>
      </c>
      <c r="P20" s="22">
        <f t="shared" si="0"/>
        <v>11</v>
      </c>
      <c r="Q20" s="87">
        <f t="shared" si="1"/>
        <v>19.298245614035086</v>
      </c>
      <c r="R20" s="37" t="s">
        <v>10</v>
      </c>
    </row>
    <row r="21" spans="1:18" x14ac:dyDescent="0.25">
      <c r="A21" s="88">
        <v>13</v>
      </c>
      <c r="B21" s="80" t="s">
        <v>167</v>
      </c>
      <c r="C21" s="90" t="s">
        <v>168</v>
      </c>
      <c r="D21" s="90" t="s">
        <v>166</v>
      </c>
      <c r="E21" s="22" t="s">
        <v>92</v>
      </c>
      <c r="F21" s="27">
        <v>39101</v>
      </c>
      <c r="G21" s="46" t="s">
        <v>35</v>
      </c>
      <c r="H21" s="22">
        <v>9</v>
      </c>
      <c r="I21" s="82"/>
      <c r="J21" s="22">
        <v>4</v>
      </c>
      <c r="K21" s="22">
        <v>0</v>
      </c>
      <c r="L21" s="22">
        <v>1</v>
      </c>
      <c r="M21" s="22">
        <v>2</v>
      </c>
      <c r="N21" s="22">
        <v>1</v>
      </c>
      <c r="O21" s="22">
        <v>2</v>
      </c>
      <c r="P21" s="22">
        <f t="shared" si="0"/>
        <v>10</v>
      </c>
      <c r="Q21" s="87">
        <f t="shared" si="1"/>
        <v>17.543859649122805</v>
      </c>
      <c r="R21" s="40" t="s">
        <v>15</v>
      </c>
    </row>
    <row r="22" spans="1:18" ht="26.25" x14ac:dyDescent="0.25">
      <c r="A22" s="88">
        <v>14</v>
      </c>
      <c r="B22" s="80" t="s">
        <v>170</v>
      </c>
      <c r="C22" s="90" t="s">
        <v>171</v>
      </c>
      <c r="D22" s="90" t="s">
        <v>169</v>
      </c>
      <c r="E22" s="22" t="s">
        <v>92</v>
      </c>
      <c r="F22" s="47">
        <v>39161</v>
      </c>
      <c r="G22" s="28" t="s">
        <v>27</v>
      </c>
      <c r="H22" s="22">
        <v>9</v>
      </c>
      <c r="I22" s="82"/>
      <c r="J22" s="22">
        <v>6.5</v>
      </c>
      <c r="K22" s="87">
        <v>0.5</v>
      </c>
      <c r="L22" s="22">
        <v>0</v>
      </c>
      <c r="M22" s="22">
        <v>2</v>
      </c>
      <c r="N22" s="22">
        <v>1</v>
      </c>
      <c r="O22" s="22">
        <v>0</v>
      </c>
      <c r="P22" s="22">
        <f t="shared" si="0"/>
        <v>10</v>
      </c>
      <c r="Q22" s="87">
        <f t="shared" si="1"/>
        <v>17.543859649122805</v>
      </c>
      <c r="R22" s="41" t="s">
        <v>10</v>
      </c>
    </row>
    <row r="23" spans="1:18" ht="26.25" x14ac:dyDescent="0.25">
      <c r="A23" s="88">
        <v>15</v>
      </c>
      <c r="B23" s="80" t="s">
        <v>164</v>
      </c>
      <c r="C23" s="90" t="s">
        <v>165</v>
      </c>
      <c r="D23" s="90" t="s">
        <v>163</v>
      </c>
      <c r="E23" s="22" t="s">
        <v>92</v>
      </c>
      <c r="F23" s="47">
        <v>38792</v>
      </c>
      <c r="G23" s="28" t="s">
        <v>27</v>
      </c>
      <c r="H23" s="22">
        <v>9</v>
      </c>
      <c r="I23" s="82"/>
      <c r="J23" s="22">
        <v>5</v>
      </c>
      <c r="K23" s="22">
        <v>0</v>
      </c>
      <c r="L23" s="22">
        <v>0</v>
      </c>
      <c r="M23" s="22">
        <v>3.5</v>
      </c>
      <c r="N23" s="22">
        <v>1</v>
      </c>
      <c r="O23" s="22">
        <v>0</v>
      </c>
      <c r="P23" s="22">
        <f t="shared" si="0"/>
        <v>9.5</v>
      </c>
      <c r="Q23" s="87">
        <f t="shared" si="1"/>
        <v>16.666666666666664</v>
      </c>
      <c r="R23" s="79" t="s">
        <v>10</v>
      </c>
    </row>
    <row r="24" spans="1:18" ht="26.25" x14ac:dyDescent="0.25">
      <c r="A24" s="88">
        <v>16</v>
      </c>
      <c r="B24" s="80" t="s">
        <v>150</v>
      </c>
      <c r="C24" s="90" t="s">
        <v>151</v>
      </c>
      <c r="D24" s="90" t="s">
        <v>149</v>
      </c>
      <c r="E24" s="22" t="s">
        <v>92</v>
      </c>
      <c r="F24" s="47">
        <v>39003</v>
      </c>
      <c r="G24" s="28" t="s">
        <v>27</v>
      </c>
      <c r="H24" s="22">
        <v>9</v>
      </c>
      <c r="I24" s="82"/>
      <c r="J24" s="22">
        <v>4.5</v>
      </c>
      <c r="K24" s="22">
        <v>0</v>
      </c>
      <c r="L24" s="22">
        <v>0.5</v>
      </c>
      <c r="M24" s="22">
        <v>3</v>
      </c>
      <c r="N24" s="22">
        <v>0.5</v>
      </c>
      <c r="O24" s="22">
        <v>0</v>
      </c>
      <c r="P24" s="22">
        <f t="shared" si="0"/>
        <v>8.5</v>
      </c>
      <c r="Q24" s="87">
        <f t="shared" si="1"/>
        <v>14.912280701754385</v>
      </c>
      <c r="R24" s="79" t="s">
        <v>10</v>
      </c>
    </row>
    <row r="25" spans="1:18" x14ac:dyDescent="0.25">
      <c r="A25" s="88">
        <v>17</v>
      </c>
      <c r="B25" s="92" t="s">
        <v>161</v>
      </c>
      <c r="C25" s="90" t="s">
        <v>162</v>
      </c>
      <c r="D25" s="90" t="s">
        <v>160</v>
      </c>
      <c r="E25" s="22" t="s">
        <v>92</v>
      </c>
      <c r="F25" s="27">
        <v>39112</v>
      </c>
      <c r="G25" s="34" t="s">
        <v>34</v>
      </c>
      <c r="H25" s="22">
        <v>9</v>
      </c>
      <c r="I25" s="82"/>
      <c r="J25" s="22">
        <v>5</v>
      </c>
      <c r="K25" s="22">
        <v>2</v>
      </c>
      <c r="L25" s="22">
        <v>0</v>
      </c>
      <c r="M25" s="22">
        <v>0</v>
      </c>
      <c r="N25" s="22">
        <v>0</v>
      </c>
      <c r="O25" s="22">
        <v>0</v>
      </c>
      <c r="P25" s="22">
        <f t="shared" si="0"/>
        <v>7</v>
      </c>
      <c r="Q25" s="87">
        <f t="shared" si="1"/>
        <v>12.280701754385964</v>
      </c>
      <c r="R25" s="39" t="s">
        <v>14</v>
      </c>
    </row>
    <row r="26" spans="1:18" x14ac:dyDescent="0.25">
      <c r="A26" s="93"/>
      <c r="B26" s="93"/>
      <c r="C26" s="93"/>
      <c r="D26" s="93"/>
    </row>
    <row r="29" spans="1:18" ht="15.75" x14ac:dyDescent="0.25">
      <c r="B29" s="7" t="s">
        <v>40</v>
      </c>
      <c r="D29" s="77" t="s">
        <v>295</v>
      </c>
    </row>
    <row r="31" spans="1:18" ht="15.75" x14ac:dyDescent="0.25">
      <c r="B31" s="7" t="s">
        <v>41</v>
      </c>
      <c r="C31" s="7"/>
      <c r="D31" s="77" t="s">
        <v>298</v>
      </c>
    </row>
    <row r="32" spans="1:18" x14ac:dyDescent="0.25">
      <c r="D32" s="78" t="s">
        <v>299</v>
      </c>
    </row>
    <row r="33" spans="4:4" x14ac:dyDescent="0.25">
      <c r="D33" s="77" t="s">
        <v>300</v>
      </c>
    </row>
    <row r="34" spans="4:4" x14ac:dyDescent="0.25">
      <c r="D34" s="78" t="s">
        <v>304</v>
      </c>
    </row>
    <row r="36" spans="4:4" x14ac:dyDescent="0.25">
      <c r="D36" s="78"/>
    </row>
    <row r="37" spans="4:4" x14ac:dyDescent="0.25">
      <c r="D37" s="77"/>
    </row>
    <row r="54" spans="2:2" ht="15.75" x14ac:dyDescent="0.25">
      <c r="B54" s="7"/>
    </row>
    <row r="55" spans="2:2" ht="15.75" x14ac:dyDescent="0.25">
      <c r="B55" s="7"/>
    </row>
    <row r="56" spans="2:2" ht="15.75" x14ac:dyDescent="0.25">
      <c r="B56" s="7"/>
    </row>
  </sheetData>
  <sortState ref="A9:R25">
    <sortCondition descending="1" ref="P9:P25"/>
  </sortState>
  <mergeCells count="17">
    <mergeCell ref="G2:O2"/>
    <mergeCell ref="G4:O4"/>
    <mergeCell ref="G3:O3"/>
    <mergeCell ref="G5:O5"/>
    <mergeCell ref="A6:A8"/>
    <mergeCell ref="B6:B8"/>
    <mergeCell ref="C6:C8"/>
    <mergeCell ref="D6:D8"/>
    <mergeCell ref="E6:E8"/>
    <mergeCell ref="F6:F8"/>
    <mergeCell ref="R6:R8"/>
    <mergeCell ref="G6:G8"/>
    <mergeCell ref="H6:H8"/>
    <mergeCell ref="I6:I8"/>
    <mergeCell ref="J6:O7"/>
    <mergeCell ref="P6:P8"/>
    <mergeCell ref="Q6:Q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zoomScale="90" zoomScaleNormal="90" workbookViewId="0">
      <selection activeCell="G26" sqref="G26"/>
    </sheetView>
  </sheetViews>
  <sheetFormatPr defaultRowHeight="15" x14ac:dyDescent="0.25"/>
  <cols>
    <col min="1" max="1" width="5.5703125" customWidth="1"/>
    <col min="2" max="2" width="16.140625" customWidth="1"/>
    <col min="3" max="3" width="9.85546875" customWidth="1"/>
    <col min="4" max="4" width="12.5703125" customWidth="1"/>
    <col min="5" max="5" width="6.5703125" style="97" customWidth="1"/>
    <col min="6" max="6" width="11.140625" customWidth="1"/>
    <col min="7" max="7" width="50.5703125" customWidth="1"/>
    <col min="8" max="8" width="6.140625" style="83" customWidth="1"/>
    <col min="9" max="9" width="10" customWidth="1"/>
    <col min="10" max="10" width="5" style="83" customWidth="1"/>
    <col min="11" max="11" width="5.140625" style="83" customWidth="1"/>
    <col min="12" max="12" width="4.42578125" style="83" customWidth="1"/>
    <col min="13" max="13" width="4.28515625" style="83" customWidth="1"/>
    <col min="14" max="14" width="4.7109375" style="83" customWidth="1"/>
    <col min="15" max="15" width="4.85546875" style="83" customWidth="1"/>
    <col min="16" max="16" width="5.42578125" style="83" customWidth="1"/>
    <col min="17" max="17" width="7.5703125" style="83" customWidth="1"/>
    <col min="18" max="18" width="30" customWidth="1"/>
  </cols>
  <sheetData>
    <row r="2" spans="1:18" x14ac:dyDescent="0.25">
      <c r="A2" s="50"/>
      <c r="B2" s="50"/>
      <c r="C2" s="50"/>
      <c r="D2" s="50"/>
      <c r="E2" s="94"/>
      <c r="F2" s="50"/>
      <c r="G2" s="128" t="s">
        <v>43</v>
      </c>
      <c r="H2" s="128"/>
      <c r="I2" s="128"/>
      <c r="J2" s="128"/>
      <c r="K2" s="128"/>
      <c r="L2" s="128"/>
      <c r="M2" s="128"/>
      <c r="N2" s="128"/>
      <c r="O2" s="128"/>
      <c r="P2" s="86"/>
      <c r="Q2" s="86"/>
      <c r="R2" s="50"/>
    </row>
    <row r="3" spans="1:18" x14ac:dyDescent="0.25">
      <c r="A3" s="50"/>
      <c r="B3" s="50"/>
      <c r="C3" s="50"/>
      <c r="D3" s="50"/>
      <c r="E3" s="94"/>
      <c r="F3" s="50"/>
      <c r="G3" s="128" t="s">
        <v>26</v>
      </c>
      <c r="H3" s="128"/>
      <c r="I3" s="128"/>
      <c r="J3" s="128"/>
      <c r="K3" s="128"/>
      <c r="L3" s="128"/>
      <c r="M3" s="128"/>
      <c r="N3" s="128"/>
      <c r="O3" s="128"/>
      <c r="P3" s="86"/>
      <c r="Q3" s="86"/>
      <c r="R3" s="50"/>
    </row>
    <row r="4" spans="1:18" x14ac:dyDescent="0.25">
      <c r="A4" s="50"/>
      <c r="B4" s="50"/>
      <c r="C4" s="50"/>
      <c r="D4" s="50"/>
      <c r="E4" s="94"/>
      <c r="F4" s="50"/>
      <c r="G4" s="129" t="s">
        <v>236</v>
      </c>
      <c r="H4" s="129"/>
      <c r="I4" s="129"/>
      <c r="J4" s="129"/>
      <c r="K4" s="129"/>
      <c r="L4" s="129"/>
      <c r="M4" s="129"/>
      <c r="N4" s="129"/>
      <c r="O4" s="129"/>
      <c r="P4" s="86"/>
      <c r="Q4" s="86"/>
      <c r="R4" s="50"/>
    </row>
    <row r="5" spans="1:18" x14ac:dyDescent="0.25">
      <c r="A5" s="50"/>
      <c r="B5" s="50"/>
      <c r="C5" s="50"/>
      <c r="D5" s="50"/>
      <c r="E5" s="94"/>
      <c r="F5" s="50"/>
      <c r="P5" s="86"/>
      <c r="Q5" s="86"/>
      <c r="R5" s="50"/>
    </row>
    <row r="6" spans="1:18" x14ac:dyDescent="0.25">
      <c r="A6" s="50"/>
      <c r="B6" s="50"/>
      <c r="C6" s="50"/>
      <c r="D6" s="50"/>
      <c r="E6" s="94"/>
      <c r="F6" s="50"/>
      <c r="G6" s="136" t="s">
        <v>305</v>
      </c>
      <c r="H6" s="136"/>
      <c r="I6" s="136"/>
      <c r="J6" s="136"/>
      <c r="K6" s="136"/>
      <c r="L6" s="136"/>
      <c r="M6" s="136"/>
      <c r="N6" s="136"/>
      <c r="O6" s="136"/>
      <c r="P6" s="86"/>
      <c r="Q6" s="86"/>
      <c r="R6" s="50"/>
    </row>
    <row r="7" spans="1:18" x14ac:dyDescent="0.25">
      <c r="A7" s="132" t="s">
        <v>0</v>
      </c>
      <c r="B7" s="132" t="s">
        <v>44</v>
      </c>
      <c r="C7" s="132" t="s">
        <v>45</v>
      </c>
      <c r="D7" s="132" t="s">
        <v>46</v>
      </c>
      <c r="E7" s="122" t="s">
        <v>47</v>
      </c>
      <c r="F7" s="132" t="s">
        <v>48</v>
      </c>
      <c r="G7" s="132" t="s">
        <v>49</v>
      </c>
      <c r="H7" s="122" t="s">
        <v>50</v>
      </c>
      <c r="I7" s="133" t="s">
        <v>51</v>
      </c>
      <c r="J7" s="130" t="s">
        <v>52</v>
      </c>
      <c r="K7" s="122"/>
      <c r="L7" s="122"/>
      <c r="M7" s="122"/>
      <c r="N7" s="122"/>
      <c r="O7" s="122"/>
      <c r="P7" s="124" t="s">
        <v>4</v>
      </c>
      <c r="Q7" s="124" t="s">
        <v>1</v>
      </c>
      <c r="R7" s="132" t="s">
        <v>53</v>
      </c>
    </row>
    <row r="8" spans="1:18" x14ac:dyDescent="0.25">
      <c r="A8" s="132"/>
      <c r="B8" s="132"/>
      <c r="C8" s="132"/>
      <c r="D8" s="132"/>
      <c r="E8" s="122"/>
      <c r="F8" s="132"/>
      <c r="G8" s="132"/>
      <c r="H8" s="122"/>
      <c r="I8" s="134"/>
      <c r="J8" s="131"/>
      <c r="K8" s="131"/>
      <c r="L8" s="131"/>
      <c r="M8" s="131"/>
      <c r="N8" s="131"/>
      <c r="O8" s="131"/>
      <c r="P8" s="123"/>
      <c r="Q8" s="123"/>
      <c r="R8" s="132"/>
    </row>
    <row r="9" spans="1:18" x14ac:dyDescent="0.25">
      <c r="A9" s="132"/>
      <c r="B9" s="132"/>
      <c r="C9" s="132"/>
      <c r="D9" s="132"/>
      <c r="E9" s="122"/>
      <c r="F9" s="132"/>
      <c r="G9" s="132"/>
      <c r="H9" s="122"/>
      <c r="I9" s="135"/>
      <c r="J9" s="67">
        <v>1</v>
      </c>
      <c r="K9" s="67">
        <v>2</v>
      </c>
      <c r="L9" s="67">
        <v>3</v>
      </c>
      <c r="M9" s="67">
        <v>4</v>
      </c>
      <c r="N9" s="67">
        <v>5</v>
      </c>
      <c r="O9" s="67">
        <v>6</v>
      </c>
      <c r="P9" s="123"/>
      <c r="Q9" s="123"/>
      <c r="R9" s="132"/>
    </row>
    <row r="10" spans="1:18" ht="25.5" x14ac:dyDescent="0.25">
      <c r="A10" s="42">
        <v>1</v>
      </c>
      <c r="B10" s="49" t="s">
        <v>203</v>
      </c>
      <c r="C10" s="42" t="s">
        <v>204</v>
      </c>
      <c r="D10" s="81" t="s">
        <v>105</v>
      </c>
      <c r="E10" s="22"/>
      <c r="F10" s="12">
        <v>38832</v>
      </c>
      <c r="G10" s="3" t="s">
        <v>32</v>
      </c>
      <c r="H10" s="22">
        <v>10</v>
      </c>
      <c r="I10" s="81"/>
      <c r="J10" s="22">
        <v>10</v>
      </c>
      <c r="K10" s="22">
        <v>3</v>
      </c>
      <c r="L10" s="22">
        <v>2</v>
      </c>
      <c r="M10" s="22">
        <v>6</v>
      </c>
      <c r="N10" s="22">
        <v>0</v>
      </c>
      <c r="O10" s="22">
        <v>1</v>
      </c>
      <c r="P10" s="22">
        <f t="shared" ref="P10:P32" si="0">SUM(J10:O10)</f>
        <v>22</v>
      </c>
      <c r="Q10" s="87">
        <f t="shared" ref="Q10:Q32" si="1">P10/61*100</f>
        <v>36.065573770491802</v>
      </c>
      <c r="R10" s="3" t="s">
        <v>3</v>
      </c>
    </row>
    <row r="11" spans="1:18" ht="25.5" x14ac:dyDescent="0.25">
      <c r="A11" s="42">
        <v>2</v>
      </c>
      <c r="B11" s="69" t="s">
        <v>217</v>
      </c>
      <c r="C11" s="42" t="s">
        <v>218</v>
      </c>
      <c r="D11" s="81" t="s">
        <v>163</v>
      </c>
      <c r="E11" s="22" t="s">
        <v>92</v>
      </c>
      <c r="F11" s="54">
        <v>38534</v>
      </c>
      <c r="G11" s="17" t="s">
        <v>31</v>
      </c>
      <c r="H11" s="22">
        <v>10</v>
      </c>
      <c r="I11" s="81"/>
      <c r="J11" s="22">
        <v>10.5</v>
      </c>
      <c r="K11" s="22">
        <v>5</v>
      </c>
      <c r="L11" s="22">
        <v>0</v>
      </c>
      <c r="M11" s="22">
        <v>4</v>
      </c>
      <c r="N11" s="22">
        <v>0</v>
      </c>
      <c r="O11" s="22">
        <v>1</v>
      </c>
      <c r="P11" s="22">
        <f t="shared" si="0"/>
        <v>20.5</v>
      </c>
      <c r="Q11" s="87">
        <f t="shared" si="1"/>
        <v>33.606557377049178</v>
      </c>
      <c r="R11" s="6" t="s">
        <v>21</v>
      </c>
    </row>
    <row r="12" spans="1:18" ht="25.5" x14ac:dyDescent="0.25">
      <c r="A12" s="42">
        <v>3</v>
      </c>
      <c r="B12" s="49" t="s">
        <v>202</v>
      </c>
      <c r="C12" s="42" t="s">
        <v>70</v>
      </c>
      <c r="D12" s="81" t="s">
        <v>105</v>
      </c>
      <c r="E12" s="22"/>
      <c r="F12" s="15">
        <v>38562</v>
      </c>
      <c r="G12" s="5" t="s">
        <v>30</v>
      </c>
      <c r="H12" s="22">
        <v>10</v>
      </c>
      <c r="I12" s="81"/>
      <c r="J12" s="22">
        <v>10.5</v>
      </c>
      <c r="K12" s="22">
        <v>3</v>
      </c>
      <c r="L12" s="22">
        <v>0</v>
      </c>
      <c r="M12" s="22">
        <v>0</v>
      </c>
      <c r="N12" s="22">
        <v>5</v>
      </c>
      <c r="O12" s="22">
        <v>1</v>
      </c>
      <c r="P12" s="22">
        <f t="shared" si="0"/>
        <v>19.5</v>
      </c>
      <c r="Q12" s="87">
        <f t="shared" si="1"/>
        <v>31.967213114754102</v>
      </c>
      <c r="R12" s="5" t="s">
        <v>17</v>
      </c>
    </row>
    <row r="13" spans="1:18" ht="25.5" x14ac:dyDescent="0.25">
      <c r="A13" s="42">
        <v>4</v>
      </c>
      <c r="B13" s="49" t="s">
        <v>215</v>
      </c>
      <c r="C13" s="42" t="s">
        <v>216</v>
      </c>
      <c r="D13" s="81" t="s">
        <v>214</v>
      </c>
      <c r="E13" s="22" t="s">
        <v>92</v>
      </c>
      <c r="F13" s="53">
        <v>38856</v>
      </c>
      <c r="G13" s="5" t="s">
        <v>30</v>
      </c>
      <c r="H13" s="22">
        <v>10</v>
      </c>
      <c r="I13" s="81"/>
      <c r="J13" s="22">
        <v>8.5</v>
      </c>
      <c r="K13" s="22">
        <v>2</v>
      </c>
      <c r="L13" s="22">
        <v>2</v>
      </c>
      <c r="M13" s="22">
        <v>5</v>
      </c>
      <c r="N13" s="22">
        <v>1</v>
      </c>
      <c r="O13" s="22">
        <v>1</v>
      </c>
      <c r="P13" s="22">
        <f t="shared" si="0"/>
        <v>19.5</v>
      </c>
      <c r="Q13" s="87">
        <f t="shared" si="1"/>
        <v>31.967213114754102</v>
      </c>
      <c r="R13" s="5" t="s">
        <v>17</v>
      </c>
    </row>
    <row r="14" spans="1:18" x14ac:dyDescent="0.25">
      <c r="A14" s="42">
        <v>5</v>
      </c>
      <c r="B14" s="49" t="s">
        <v>225</v>
      </c>
      <c r="C14" s="42" t="s">
        <v>226</v>
      </c>
      <c r="D14" s="81" t="s">
        <v>224</v>
      </c>
      <c r="E14" s="22" t="s">
        <v>92</v>
      </c>
      <c r="F14" s="55">
        <v>38732</v>
      </c>
      <c r="G14" s="4" t="s">
        <v>12</v>
      </c>
      <c r="H14" s="22">
        <v>10</v>
      </c>
      <c r="I14" s="81"/>
      <c r="J14" s="22">
        <v>8.5</v>
      </c>
      <c r="K14" s="22">
        <v>5</v>
      </c>
      <c r="L14" s="22">
        <v>0</v>
      </c>
      <c r="M14" s="22">
        <v>2</v>
      </c>
      <c r="N14" s="22">
        <v>1</v>
      </c>
      <c r="O14" s="22">
        <v>1</v>
      </c>
      <c r="P14" s="22">
        <f t="shared" si="0"/>
        <v>17.5</v>
      </c>
      <c r="Q14" s="87">
        <f t="shared" si="1"/>
        <v>28.688524590163933</v>
      </c>
      <c r="R14" s="1" t="s">
        <v>13</v>
      </c>
    </row>
    <row r="15" spans="1:18" ht="25.5" x14ac:dyDescent="0.25">
      <c r="A15" s="42">
        <v>6</v>
      </c>
      <c r="B15" s="38" t="s">
        <v>222</v>
      </c>
      <c r="C15" s="42" t="s">
        <v>223</v>
      </c>
      <c r="D15" s="81" t="s">
        <v>201</v>
      </c>
      <c r="E15" s="22" t="s">
        <v>92</v>
      </c>
      <c r="F15" s="12">
        <v>38599</v>
      </c>
      <c r="G15" s="4" t="s">
        <v>27</v>
      </c>
      <c r="H15" s="22">
        <v>10</v>
      </c>
      <c r="I15" s="81"/>
      <c r="J15" s="22">
        <v>11.5</v>
      </c>
      <c r="K15" s="22">
        <v>2</v>
      </c>
      <c r="L15" s="22">
        <v>1</v>
      </c>
      <c r="M15" s="22">
        <v>1</v>
      </c>
      <c r="N15" s="22">
        <v>0</v>
      </c>
      <c r="O15" s="22">
        <v>1</v>
      </c>
      <c r="P15" s="22">
        <f t="shared" si="0"/>
        <v>16.5</v>
      </c>
      <c r="Q15" s="87">
        <f t="shared" si="1"/>
        <v>27.049180327868854</v>
      </c>
      <c r="R15" s="3" t="s">
        <v>10</v>
      </c>
    </row>
    <row r="16" spans="1:18" x14ac:dyDescent="0.25">
      <c r="A16" s="42">
        <v>7</v>
      </c>
      <c r="B16" s="49" t="s">
        <v>232</v>
      </c>
      <c r="C16" s="42" t="s">
        <v>233</v>
      </c>
      <c r="D16" s="80" t="s">
        <v>214</v>
      </c>
      <c r="E16" s="22" t="s">
        <v>92</v>
      </c>
      <c r="F16" s="56">
        <v>38489</v>
      </c>
      <c r="G16" s="57" t="s">
        <v>24</v>
      </c>
      <c r="H16" s="22">
        <v>10</v>
      </c>
      <c r="I16" s="81"/>
      <c r="J16" s="22">
        <v>10</v>
      </c>
      <c r="K16" s="22">
        <v>4</v>
      </c>
      <c r="L16" s="22">
        <v>1</v>
      </c>
      <c r="M16" s="22">
        <v>1</v>
      </c>
      <c r="N16" s="22">
        <v>0</v>
      </c>
      <c r="O16" s="22">
        <v>0</v>
      </c>
      <c r="P16" s="22">
        <f t="shared" si="0"/>
        <v>16</v>
      </c>
      <c r="Q16" s="87">
        <f t="shared" si="1"/>
        <v>26.229508196721312</v>
      </c>
      <c r="R16" s="58" t="s">
        <v>25</v>
      </c>
    </row>
    <row r="17" spans="1:18" ht="25.5" x14ac:dyDescent="0.25">
      <c r="A17" s="42">
        <v>8</v>
      </c>
      <c r="B17" s="49" t="s">
        <v>190</v>
      </c>
      <c r="C17" s="42" t="s">
        <v>191</v>
      </c>
      <c r="D17" s="81" t="s">
        <v>104</v>
      </c>
      <c r="E17" s="22" t="s">
        <v>93</v>
      </c>
      <c r="F17" s="12">
        <v>38579</v>
      </c>
      <c r="G17" s="4" t="s">
        <v>27</v>
      </c>
      <c r="H17" s="22">
        <v>10</v>
      </c>
      <c r="I17" s="81"/>
      <c r="J17" s="22">
        <v>6</v>
      </c>
      <c r="K17" s="22">
        <v>4</v>
      </c>
      <c r="L17" s="22">
        <v>1</v>
      </c>
      <c r="M17" s="22">
        <v>1</v>
      </c>
      <c r="N17" s="22">
        <v>2</v>
      </c>
      <c r="O17" s="22">
        <v>1</v>
      </c>
      <c r="P17" s="22">
        <f t="shared" si="0"/>
        <v>15</v>
      </c>
      <c r="Q17" s="87">
        <f t="shared" si="1"/>
        <v>24.590163934426229</v>
      </c>
      <c r="R17" s="3" t="s">
        <v>10</v>
      </c>
    </row>
    <row r="18" spans="1:18" ht="25.5" x14ac:dyDescent="0.25">
      <c r="A18" s="42">
        <v>9</v>
      </c>
      <c r="B18" s="49" t="s">
        <v>195</v>
      </c>
      <c r="C18" s="42" t="s">
        <v>292</v>
      </c>
      <c r="D18" s="81" t="s">
        <v>108</v>
      </c>
      <c r="E18" s="22" t="s">
        <v>92</v>
      </c>
      <c r="F18" s="12">
        <v>38664</v>
      </c>
      <c r="G18" s="4" t="s">
        <v>27</v>
      </c>
      <c r="H18" s="22">
        <v>10</v>
      </c>
      <c r="I18" s="81"/>
      <c r="J18" s="22">
        <v>4.5</v>
      </c>
      <c r="K18" s="22">
        <v>6</v>
      </c>
      <c r="L18" s="22">
        <v>0</v>
      </c>
      <c r="M18" s="22">
        <v>3</v>
      </c>
      <c r="N18" s="22">
        <v>0</v>
      </c>
      <c r="O18" s="22">
        <v>1</v>
      </c>
      <c r="P18" s="22">
        <f t="shared" si="0"/>
        <v>14.5</v>
      </c>
      <c r="Q18" s="87">
        <f t="shared" si="1"/>
        <v>23.770491803278688</v>
      </c>
      <c r="R18" s="3" t="s">
        <v>10</v>
      </c>
    </row>
    <row r="19" spans="1:18" ht="25.5" x14ac:dyDescent="0.25">
      <c r="A19" s="42">
        <v>10</v>
      </c>
      <c r="B19" s="38" t="s">
        <v>196</v>
      </c>
      <c r="C19" s="42" t="s">
        <v>197</v>
      </c>
      <c r="D19" s="81" t="s">
        <v>98</v>
      </c>
      <c r="E19" s="22" t="s">
        <v>92</v>
      </c>
      <c r="F19" s="51">
        <v>38539</v>
      </c>
      <c r="G19" s="4" t="s">
        <v>27</v>
      </c>
      <c r="H19" s="22">
        <v>10</v>
      </c>
      <c r="I19" s="81"/>
      <c r="J19" s="22">
        <v>4.5</v>
      </c>
      <c r="K19" s="22">
        <v>4</v>
      </c>
      <c r="L19" s="22">
        <v>0</v>
      </c>
      <c r="M19" s="22">
        <v>1</v>
      </c>
      <c r="N19" s="22">
        <v>3</v>
      </c>
      <c r="O19" s="22">
        <v>1</v>
      </c>
      <c r="P19" s="22">
        <f t="shared" si="0"/>
        <v>13.5</v>
      </c>
      <c r="Q19" s="87">
        <f t="shared" si="1"/>
        <v>22.131147540983605</v>
      </c>
      <c r="R19" s="3" t="s">
        <v>10</v>
      </c>
    </row>
    <row r="20" spans="1:18" x14ac:dyDescent="0.25">
      <c r="A20" s="42">
        <v>11</v>
      </c>
      <c r="B20" s="49" t="s">
        <v>199</v>
      </c>
      <c r="C20" s="42" t="s">
        <v>200</v>
      </c>
      <c r="D20" s="81" t="s">
        <v>198</v>
      </c>
      <c r="E20" s="22" t="s">
        <v>93</v>
      </c>
      <c r="F20" s="19">
        <v>38531</v>
      </c>
      <c r="G20" s="3" t="s">
        <v>28</v>
      </c>
      <c r="H20" s="22">
        <v>10</v>
      </c>
      <c r="I20" s="81"/>
      <c r="J20" s="22">
        <v>6</v>
      </c>
      <c r="K20" s="22">
        <v>3</v>
      </c>
      <c r="L20" s="22">
        <v>0</v>
      </c>
      <c r="M20" s="22">
        <v>3</v>
      </c>
      <c r="N20" s="22">
        <v>1</v>
      </c>
      <c r="O20" s="22">
        <v>0</v>
      </c>
      <c r="P20" s="22">
        <f t="shared" si="0"/>
        <v>13</v>
      </c>
      <c r="Q20" s="87">
        <f t="shared" si="1"/>
        <v>21.311475409836063</v>
      </c>
      <c r="R20" s="3" t="s">
        <v>23</v>
      </c>
    </row>
    <row r="21" spans="1:18" x14ac:dyDescent="0.25">
      <c r="A21" s="42">
        <v>12</v>
      </c>
      <c r="B21" s="49" t="s">
        <v>106</v>
      </c>
      <c r="C21" s="42" t="s">
        <v>187</v>
      </c>
      <c r="D21" s="81" t="s">
        <v>186</v>
      </c>
      <c r="E21" s="22" t="s">
        <v>92</v>
      </c>
      <c r="F21" s="19">
        <v>38871</v>
      </c>
      <c r="G21" s="2" t="s">
        <v>35</v>
      </c>
      <c r="H21" s="22">
        <v>10</v>
      </c>
      <c r="I21" s="81"/>
      <c r="J21" s="22">
        <v>8.5</v>
      </c>
      <c r="K21" s="22">
        <v>1</v>
      </c>
      <c r="L21" s="22">
        <v>0</v>
      </c>
      <c r="M21" s="22">
        <v>2</v>
      </c>
      <c r="N21" s="22">
        <v>0</v>
      </c>
      <c r="O21" s="22">
        <v>1</v>
      </c>
      <c r="P21" s="22">
        <f t="shared" si="0"/>
        <v>12.5</v>
      </c>
      <c r="Q21" s="87">
        <f t="shared" si="1"/>
        <v>20.491803278688526</v>
      </c>
      <c r="R21" s="2" t="s">
        <v>15</v>
      </c>
    </row>
    <row r="22" spans="1:18" x14ac:dyDescent="0.25">
      <c r="A22" s="42">
        <v>13</v>
      </c>
      <c r="B22" s="49" t="s">
        <v>189</v>
      </c>
      <c r="C22" s="42" t="s">
        <v>174</v>
      </c>
      <c r="D22" s="81" t="s">
        <v>188</v>
      </c>
      <c r="E22" s="22" t="s">
        <v>92</v>
      </c>
      <c r="F22" s="19">
        <v>38572</v>
      </c>
      <c r="G22" s="2" t="s">
        <v>35</v>
      </c>
      <c r="H22" s="22">
        <v>10</v>
      </c>
      <c r="I22" s="81"/>
      <c r="J22" s="22">
        <v>8.5</v>
      </c>
      <c r="K22" s="22">
        <v>3</v>
      </c>
      <c r="L22" s="22">
        <v>0</v>
      </c>
      <c r="M22" s="22">
        <v>0</v>
      </c>
      <c r="N22" s="22">
        <v>0</v>
      </c>
      <c r="O22" s="22">
        <v>1</v>
      </c>
      <c r="P22" s="22">
        <f t="shared" si="0"/>
        <v>12.5</v>
      </c>
      <c r="Q22" s="87">
        <f t="shared" si="1"/>
        <v>20.491803278688526</v>
      </c>
      <c r="R22" s="2" t="s">
        <v>15</v>
      </c>
    </row>
    <row r="23" spans="1:18" ht="25.5" x14ac:dyDescent="0.25">
      <c r="A23" s="42">
        <v>14</v>
      </c>
      <c r="B23" s="49" t="s">
        <v>193</v>
      </c>
      <c r="C23" s="42" t="s">
        <v>194</v>
      </c>
      <c r="D23" s="81" t="s">
        <v>192</v>
      </c>
      <c r="E23" s="22" t="s">
        <v>92</v>
      </c>
      <c r="F23" s="12">
        <v>38873</v>
      </c>
      <c r="G23" s="4" t="s">
        <v>27</v>
      </c>
      <c r="H23" s="22">
        <v>10</v>
      </c>
      <c r="I23" s="81"/>
      <c r="J23" s="22">
        <v>5.5</v>
      </c>
      <c r="K23" s="22">
        <v>5</v>
      </c>
      <c r="L23" s="22">
        <v>0</v>
      </c>
      <c r="M23" s="22">
        <v>1</v>
      </c>
      <c r="N23" s="22">
        <v>0</v>
      </c>
      <c r="O23" s="22">
        <v>1</v>
      </c>
      <c r="P23" s="22">
        <f t="shared" si="0"/>
        <v>12.5</v>
      </c>
      <c r="Q23" s="87">
        <f t="shared" si="1"/>
        <v>20.491803278688526</v>
      </c>
      <c r="R23" s="3" t="s">
        <v>10</v>
      </c>
    </row>
    <row r="24" spans="1:18" x14ac:dyDescent="0.25">
      <c r="A24" s="42">
        <v>15</v>
      </c>
      <c r="B24" s="38" t="s">
        <v>220</v>
      </c>
      <c r="C24" s="42" t="s">
        <v>221</v>
      </c>
      <c r="D24" s="81" t="s">
        <v>219</v>
      </c>
      <c r="E24" s="22" t="s">
        <v>92</v>
      </c>
      <c r="F24" s="12">
        <v>38586</v>
      </c>
      <c r="G24" s="3" t="s">
        <v>28</v>
      </c>
      <c r="H24" s="22">
        <v>10</v>
      </c>
      <c r="I24" s="81"/>
      <c r="J24" s="22">
        <v>8.5</v>
      </c>
      <c r="K24" s="22">
        <v>2</v>
      </c>
      <c r="L24" s="22">
        <v>0</v>
      </c>
      <c r="M24" s="22">
        <v>1</v>
      </c>
      <c r="N24" s="22">
        <v>0</v>
      </c>
      <c r="O24" s="22">
        <v>1</v>
      </c>
      <c r="P24" s="22">
        <f t="shared" si="0"/>
        <v>12.5</v>
      </c>
      <c r="Q24" s="87">
        <f t="shared" si="1"/>
        <v>20.491803278688526</v>
      </c>
      <c r="R24" s="3" t="s">
        <v>9</v>
      </c>
    </row>
    <row r="25" spans="1:18" ht="25.5" x14ac:dyDescent="0.25">
      <c r="A25" s="42">
        <v>16</v>
      </c>
      <c r="B25" s="42" t="s">
        <v>235</v>
      </c>
      <c r="C25" s="42" t="s">
        <v>216</v>
      </c>
      <c r="D25" s="80" t="s">
        <v>234</v>
      </c>
      <c r="E25" s="22" t="s">
        <v>92</v>
      </c>
      <c r="F25" s="12">
        <v>38723</v>
      </c>
      <c r="G25" s="3" t="s">
        <v>33</v>
      </c>
      <c r="H25" s="22">
        <v>10</v>
      </c>
      <c r="I25" s="81"/>
      <c r="J25" s="22">
        <v>8</v>
      </c>
      <c r="K25" s="22">
        <v>4</v>
      </c>
      <c r="L25" s="22">
        <v>0</v>
      </c>
      <c r="M25" s="22">
        <v>0</v>
      </c>
      <c r="N25" s="22">
        <v>0</v>
      </c>
      <c r="O25" s="22">
        <v>0</v>
      </c>
      <c r="P25" s="22">
        <f t="shared" si="0"/>
        <v>12</v>
      </c>
      <c r="Q25" s="87">
        <f t="shared" si="1"/>
        <v>19.672131147540984</v>
      </c>
      <c r="R25" s="3" t="s">
        <v>6</v>
      </c>
    </row>
    <row r="26" spans="1:18" x14ac:dyDescent="0.25">
      <c r="A26" s="42">
        <v>17</v>
      </c>
      <c r="B26" s="49" t="s">
        <v>212</v>
      </c>
      <c r="C26" s="42" t="s">
        <v>213</v>
      </c>
      <c r="D26" s="81" t="s">
        <v>211</v>
      </c>
      <c r="E26" s="22" t="s">
        <v>92</v>
      </c>
      <c r="F26" s="52">
        <v>38603</v>
      </c>
      <c r="G26" s="1" t="s">
        <v>34</v>
      </c>
      <c r="H26" s="22">
        <v>10</v>
      </c>
      <c r="I26" s="81"/>
      <c r="J26" s="22">
        <v>5</v>
      </c>
      <c r="K26" s="22">
        <v>2</v>
      </c>
      <c r="L26" s="22">
        <v>1</v>
      </c>
      <c r="M26" s="22">
        <v>1</v>
      </c>
      <c r="N26" s="22">
        <v>2</v>
      </c>
      <c r="O26" s="22">
        <v>0</v>
      </c>
      <c r="P26" s="22">
        <f t="shared" si="0"/>
        <v>11</v>
      </c>
      <c r="Q26" s="87">
        <f t="shared" si="1"/>
        <v>18.032786885245901</v>
      </c>
      <c r="R26" s="1" t="s">
        <v>14</v>
      </c>
    </row>
    <row r="27" spans="1:18" x14ac:dyDescent="0.25">
      <c r="A27" s="42">
        <v>18</v>
      </c>
      <c r="B27" s="49" t="s">
        <v>209</v>
      </c>
      <c r="C27" s="42" t="s">
        <v>210</v>
      </c>
      <c r="D27" s="81" t="s">
        <v>208</v>
      </c>
      <c r="E27" s="22" t="s">
        <v>93</v>
      </c>
      <c r="F27" s="19">
        <v>38611</v>
      </c>
      <c r="G27" s="2" t="s">
        <v>35</v>
      </c>
      <c r="H27" s="22">
        <v>10</v>
      </c>
      <c r="I27" s="81"/>
      <c r="J27" s="22">
        <v>7</v>
      </c>
      <c r="K27" s="22">
        <v>1</v>
      </c>
      <c r="L27" s="22">
        <v>0</v>
      </c>
      <c r="M27" s="22">
        <v>0</v>
      </c>
      <c r="N27" s="22">
        <v>0</v>
      </c>
      <c r="O27" s="22">
        <v>1</v>
      </c>
      <c r="P27" s="22">
        <f t="shared" si="0"/>
        <v>9</v>
      </c>
      <c r="Q27" s="87">
        <f t="shared" si="1"/>
        <v>14.754098360655737</v>
      </c>
      <c r="R27" s="2" t="s">
        <v>15</v>
      </c>
    </row>
    <row r="28" spans="1:18" x14ac:dyDescent="0.25">
      <c r="A28" s="42">
        <v>19</v>
      </c>
      <c r="B28" s="49" t="s">
        <v>182</v>
      </c>
      <c r="C28" s="42" t="s">
        <v>183</v>
      </c>
      <c r="D28" s="81" t="s">
        <v>181</v>
      </c>
      <c r="E28" s="22" t="s">
        <v>93</v>
      </c>
      <c r="F28" s="19">
        <v>38665</v>
      </c>
      <c r="G28" s="2" t="s">
        <v>35</v>
      </c>
      <c r="H28" s="22">
        <v>10</v>
      </c>
      <c r="I28" s="81"/>
      <c r="J28" s="22">
        <v>6.5</v>
      </c>
      <c r="K28" s="22">
        <v>2</v>
      </c>
      <c r="L28" s="22">
        <v>0</v>
      </c>
      <c r="M28" s="22">
        <v>0</v>
      </c>
      <c r="N28" s="22">
        <v>0</v>
      </c>
      <c r="O28" s="22">
        <v>0</v>
      </c>
      <c r="P28" s="22">
        <f t="shared" si="0"/>
        <v>8.5</v>
      </c>
      <c r="Q28" s="87">
        <f t="shared" si="1"/>
        <v>13.934426229508196</v>
      </c>
      <c r="R28" s="2" t="s">
        <v>15</v>
      </c>
    </row>
    <row r="29" spans="1:18" ht="25.5" x14ac:dyDescent="0.25">
      <c r="A29" s="42">
        <v>20</v>
      </c>
      <c r="B29" s="49" t="s">
        <v>206</v>
      </c>
      <c r="C29" s="42" t="s">
        <v>207</v>
      </c>
      <c r="D29" s="81" t="s">
        <v>205</v>
      </c>
      <c r="E29" s="22" t="s">
        <v>93</v>
      </c>
      <c r="F29" s="15">
        <v>38806</v>
      </c>
      <c r="G29" s="5" t="s">
        <v>30</v>
      </c>
      <c r="H29" s="22">
        <v>10</v>
      </c>
      <c r="I29" s="81"/>
      <c r="J29" s="22">
        <v>5</v>
      </c>
      <c r="K29" s="22">
        <v>2</v>
      </c>
      <c r="L29" s="22">
        <v>0</v>
      </c>
      <c r="M29" s="22">
        <v>0</v>
      </c>
      <c r="N29" s="22">
        <v>0</v>
      </c>
      <c r="O29" s="22">
        <v>1</v>
      </c>
      <c r="P29" s="22">
        <f t="shared" si="0"/>
        <v>8</v>
      </c>
      <c r="Q29" s="87">
        <f t="shared" si="1"/>
        <v>13.114754098360656</v>
      </c>
      <c r="R29" s="5" t="s">
        <v>17</v>
      </c>
    </row>
    <row r="30" spans="1:18" ht="25.5" x14ac:dyDescent="0.25">
      <c r="A30" s="42">
        <v>21</v>
      </c>
      <c r="B30" s="69" t="s">
        <v>227</v>
      </c>
      <c r="C30" s="42" t="s">
        <v>228</v>
      </c>
      <c r="D30" s="80" t="s">
        <v>131</v>
      </c>
      <c r="E30" s="22" t="s">
        <v>92</v>
      </c>
      <c r="F30" s="54">
        <v>38578</v>
      </c>
      <c r="G30" s="17" t="s">
        <v>31</v>
      </c>
      <c r="H30" s="22">
        <v>10</v>
      </c>
      <c r="I30" s="81"/>
      <c r="J30" s="22">
        <v>5.5</v>
      </c>
      <c r="K30" s="22">
        <v>2</v>
      </c>
      <c r="L30" s="22">
        <v>0</v>
      </c>
      <c r="M30" s="22">
        <v>0</v>
      </c>
      <c r="N30" s="22">
        <v>0</v>
      </c>
      <c r="O30" s="22">
        <v>0</v>
      </c>
      <c r="P30" s="22">
        <f t="shared" si="0"/>
        <v>7.5</v>
      </c>
      <c r="Q30" s="87">
        <f t="shared" si="1"/>
        <v>12.295081967213115</v>
      </c>
      <c r="R30" s="6" t="s">
        <v>21</v>
      </c>
    </row>
    <row r="31" spans="1:18" x14ac:dyDescent="0.25">
      <c r="A31" s="42">
        <v>22</v>
      </c>
      <c r="B31" s="49" t="s">
        <v>184</v>
      </c>
      <c r="C31" s="42" t="s">
        <v>185</v>
      </c>
      <c r="D31" s="81" t="s">
        <v>69</v>
      </c>
      <c r="E31" s="22" t="s">
        <v>93</v>
      </c>
      <c r="F31" s="19">
        <v>38512</v>
      </c>
      <c r="G31" s="2" t="s">
        <v>35</v>
      </c>
      <c r="H31" s="22">
        <v>10</v>
      </c>
      <c r="I31" s="81"/>
      <c r="J31" s="22">
        <v>6.5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0"/>
        <v>6.5</v>
      </c>
      <c r="Q31" s="87">
        <f t="shared" si="1"/>
        <v>10.655737704918032</v>
      </c>
      <c r="R31" s="2" t="s">
        <v>15</v>
      </c>
    </row>
    <row r="32" spans="1:18" x14ac:dyDescent="0.25">
      <c r="A32" s="42">
        <v>23</v>
      </c>
      <c r="B32" s="49" t="s">
        <v>230</v>
      </c>
      <c r="C32" s="42" t="s">
        <v>231</v>
      </c>
      <c r="D32" s="80" t="s">
        <v>229</v>
      </c>
      <c r="E32" s="22" t="s">
        <v>93</v>
      </c>
      <c r="F32" s="52">
        <v>38481</v>
      </c>
      <c r="G32" s="4" t="s">
        <v>36</v>
      </c>
      <c r="H32" s="22">
        <v>10</v>
      </c>
      <c r="I32" s="81"/>
      <c r="J32" s="22">
        <v>3</v>
      </c>
      <c r="K32" s="22">
        <v>3</v>
      </c>
      <c r="L32" s="22">
        <v>0</v>
      </c>
      <c r="M32" s="22">
        <v>0</v>
      </c>
      <c r="N32" s="22">
        <v>0</v>
      </c>
      <c r="O32" s="22">
        <v>0</v>
      </c>
      <c r="P32" s="22">
        <f t="shared" si="0"/>
        <v>6</v>
      </c>
      <c r="Q32" s="87">
        <f t="shared" si="1"/>
        <v>9.8360655737704921</v>
      </c>
      <c r="R32" s="4" t="s">
        <v>8</v>
      </c>
    </row>
    <row r="36" spans="2:5" ht="15.75" x14ac:dyDescent="0.25">
      <c r="B36" s="7" t="s">
        <v>40</v>
      </c>
      <c r="E36" s="95" t="s">
        <v>295</v>
      </c>
    </row>
    <row r="38" spans="2:5" ht="15.75" x14ac:dyDescent="0.25">
      <c r="B38" s="7" t="s">
        <v>41</v>
      </c>
      <c r="E38" s="95" t="s">
        <v>298</v>
      </c>
    </row>
    <row r="39" spans="2:5" x14ac:dyDescent="0.25">
      <c r="E39" s="96" t="s">
        <v>299</v>
      </c>
    </row>
    <row r="40" spans="2:5" x14ac:dyDescent="0.25">
      <c r="E40" s="96" t="s">
        <v>301</v>
      </c>
    </row>
    <row r="41" spans="2:5" x14ac:dyDescent="0.25">
      <c r="E41" s="95" t="s">
        <v>302</v>
      </c>
    </row>
    <row r="42" spans="2:5" x14ac:dyDescent="0.25">
      <c r="E42" s="95"/>
    </row>
  </sheetData>
  <sortState ref="A9:R31">
    <sortCondition descending="1" ref="P9:P31"/>
  </sortState>
  <mergeCells count="17">
    <mergeCell ref="G2:O2"/>
    <mergeCell ref="G4:O4"/>
    <mergeCell ref="G3:O3"/>
    <mergeCell ref="G6:O6"/>
    <mergeCell ref="A7:A9"/>
    <mergeCell ref="B7:B9"/>
    <mergeCell ref="C7:C9"/>
    <mergeCell ref="D7:D9"/>
    <mergeCell ref="E7:E9"/>
    <mergeCell ref="F7:F9"/>
    <mergeCell ref="R7:R9"/>
    <mergeCell ref="G7:G9"/>
    <mergeCell ref="H7:H9"/>
    <mergeCell ref="I7:I9"/>
    <mergeCell ref="J7:O8"/>
    <mergeCell ref="P7:P9"/>
    <mergeCell ref="Q7:Q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topLeftCell="A18" zoomScale="90" zoomScaleNormal="90" workbookViewId="0">
      <selection activeCell="A10" sqref="A10:A36"/>
    </sheetView>
  </sheetViews>
  <sheetFormatPr defaultRowHeight="15" x14ac:dyDescent="0.25"/>
  <cols>
    <col min="1" max="1" width="4.28515625" customWidth="1"/>
    <col min="2" max="3" width="12" customWidth="1"/>
    <col min="4" max="4" width="13" customWidth="1"/>
    <col min="5" max="5" width="6" customWidth="1"/>
    <col min="6" max="6" width="11.42578125" customWidth="1"/>
    <col min="7" max="7" width="49.85546875" customWidth="1"/>
    <col min="8" max="8" width="7.42578125" style="83" customWidth="1"/>
    <col min="9" max="9" width="11.42578125" customWidth="1"/>
    <col min="10" max="10" width="4.85546875" style="83" customWidth="1"/>
    <col min="11" max="11" width="4" style="83" customWidth="1"/>
    <col min="12" max="12" width="4.28515625" style="83" customWidth="1"/>
    <col min="13" max="13" width="4.42578125" style="83" customWidth="1"/>
    <col min="14" max="14" width="3.7109375" style="83" customWidth="1"/>
    <col min="15" max="15" width="3.85546875" style="83" customWidth="1"/>
    <col min="16" max="16" width="6.85546875" style="83" customWidth="1"/>
    <col min="17" max="17" width="9.140625" style="83"/>
    <col min="18" max="18" width="33" customWidth="1"/>
  </cols>
  <sheetData>
    <row r="2" spans="1:18" x14ac:dyDescent="0.25">
      <c r="A2" s="50"/>
      <c r="B2" s="50"/>
      <c r="C2" s="50"/>
      <c r="D2" s="50"/>
      <c r="E2" s="50"/>
      <c r="F2" s="50"/>
      <c r="G2" s="128" t="s">
        <v>43</v>
      </c>
      <c r="H2" s="128"/>
      <c r="I2" s="128"/>
      <c r="J2" s="128"/>
      <c r="K2" s="128"/>
      <c r="L2" s="128"/>
      <c r="M2" s="128"/>
      <c r="N2" s="128"/>
      <c r="O2" s="128"/>
      <c r="P2" s="98"/>
      <c r="Q2" s="98"/>
      <c r="R2" s="59"/>
    </row>
    <row r="3" spans="1:18" x14ac:dyDescent="0.25">
      <c r="A3" s="50"/>
      <c r="B3" s="50"/>
      <c r="C3" s="50"/>
      <c r="D3" s="50"/>
      <c r="E3" s="50"/>
      <c r="F3" s="50"/>
      <c r="G3" s="128" t="s">
        <v>26</v>
      </c>
      <c r="H3" s="128"/>
      <c r="I3" s="128"/>
      <c r="J3" s="128"/>
      <c r="K3" s="128"/>
      <c r="L3" s="128"/>
      <c r="M3" s="128"/>
      <c r="N3" s="128"/>
      <c r="O3" s="128"/>
      <c r="P3" s="98"/>
      <c r="Q3" s="98"/>
      <c r="R3" s="59"/>
    </row>
    <row r="4" spans="1:18" x14ac:dyDescent="0.25">
      <c r="A4" s="50"/>
      <c r="B4" s="50"/>
      <c r="C4" s="50"/>
      <c r="D4" s="50"/>
      <c r="E4" s="50"/>
      <c r="F4" s="50"/>
      <c r="G4" s="129" t="s">
        <v>237</v>
      </c>
      <c r="H4" s="129"/>
      <c r="I4" s="129"/>
      <c r="J4" s="129"/>
      <c r="K4" s="129"/>
      <c r="L4" s="129"/>
      <c r="M4" s="129"/>
      <c r="N4" s="129"/>
      <c r="O4" s="129"/>
      <c r="P4" s="98"/>
      <c r="Q4" s="98"/>
      <c r="R4" s="59"/>
    </row>
    <row r="5" spans="1:18" x14ac:dyDescent="0.25">
      <c r="A5" s="50"/>
      <c r="B5" s="50"/>
      <c r="C5" s="50"/>
      <c r="D5" s="50"/>
      <c r="E5" s="50"/>
      <c r="F5" s="50"/>
      <c r="P5" s="98"/>
      <c r="Q5" s="98"/>
      <c r="R5" s="59"/>
    </row>
    <row r="6" spans="1:18" x14ac:dyDescent="0.25">
      <c r="A6" s="50"/>
      <c r="B6" s="50"/>
      <c r="C6" s="50"/>
      <c r="D6" s="50"/>
      <c r="E6" s="50"/>
      <c r="F6" s="50"/>
      <c r="G6" s="136" t="s">
        <v>305</v>
      </c>
      <c r="H6" s="136"/>
      <c r="I6" s="136"/>
      <c r="J6" s="136"/>
      <c r="K6" s="136"/>
      <c r="L6" s="136"/>
      <c r="M6" s="136"/>
      <c r="N6" s="136"/>
      <c r="O6" s="136"/>
      <c r="P6" s="98"/>
      <c r="Q6" s="98"/>
      <c r="R6" s="59"/>
    </row>
    <row r="7" spans="1:18" x14ac:dyDescent="0.25">
      <c r="A7" s="132" t="s">
        <v>0</v>
      </c>
      <c r="B7" s="132" t="s">
        <v>44</v>
      </c>
      <c r="C7" s="132" t="s">
        <v>45</v>
      </c>
      <c r="D7" s="132" t="s">
        <v>46</v>
      </c>
      <c r="E7" s="132" t="s">
        <v>47</v>
      </c>
      <c r="F7" s="133" t="s">
        <v>48</v>
      </c>
      <c r="G7" s="132" t="s">
        <v>49</v>
      </c>
      <c r="H7" s="122" t="s">
        <v>50</v>
      </c>
      <c r="I7" s="137" t="s">
        <v>51</v>
      </c>
      <c r="J7" s="130" t="s">
        <v>52</v>
      </c>
      <c r="K7" s="122"/>
      <c r="L7" s="122"/>
      <c r="M7" s="122"/>
      <c r="N7" s="122"/>
      <c r="O7" s="122"/>
      <c r="P7" s="124" t="s">
        <v>4</v>
      </c>
      <c r="Q7" s="124" t="s">
        <v>1</v>
      </c>
      <c r="R7" s="122" t="s">
        <v>53</v>
      </c>
    </row>
    <row r="8" spans="1:18" x14ac:dyDescent="0.25">
      <c r="A8" s="132"/>
      <c r="B8" s="132"/>
      <c r="C8" s="132"/>
      <c r="D8" s="132"/>
      <c r="E8" s="132"/>
      <c r="F8" s="134"/>
      <c r="G8" s="132"/>
      <c r="H8" s="122"/>
      <c r="I8" s="138"/>
      <c r="J8" s="131"/>
      <c r="K8" s="131"/>
      <c r="L8" s="131"/>
      <c r="M8" s="131"/>
      <c r="N8" s="131"/>
      <c r="O8" s="131"/>
      <c r="P8" s="123"/>
      <c r="Q8" s="123"/>
      <c r="R8" s="122"/>
    </row>
    <row r="9" spans="1:18" x14ac:dyDescent="0.25">
      <c r="A9" s="132"/>
      <c r="B9" s="132"/>
      <c r="C9" s="132"/>
      <c r="D9" s="132"/>
      <c r="E9" s="132"/>
      <c r="F9" s="135"/>
      <c r="G9" s="132"/>
      <c r="H9" s="122"/>
      <c r="I9" s="139"/>
      <c r="J9" s="67">
        <v>1</v>
      </c>
      <c r="K9" s="67">
        <v>2</v>
      </c>
      <c r="L9" s="67">
        <v>3</v>
      </c>
      <c r="M9" s="67">
        <v>4</v>
      </c>
      <c r="N9" s="67">
        <v>5</v>
      </c>
      <c r="O9" s="67">
        <v>6</v>
      </c>
      <c r="P9" s="123"/>
      <c r="Q9" s="123"/>
      <c r="R9" s="122"/>
    </row>
    <row r="10" spans="1:18" ht="26.25" x14ac:dyDescent="0.25">
      <c r="A10" s="42">
        <v>1</v>
      </c>
      <c r="B10" s="11" t="s">
        <v>272</v>
      </c>
      <c r="C10" s="42" t="s">
        <v>273</v>
      </c>
      <c r="D10" s="80" t="s">
        <v>271</v>
      </c>
      <c r="E10" s="81" t="s">
        <v>92</v>
      </c>
      <c r="F10" s="25">
        <v>38288</v>
      </c>
      <c r="G10" s="28" t="s">
        <v>27</v>
      </c>
      <c r="H10" s="22">
        <v>11</v>
      </c>
      <c r="I10" s="81" t="s">
        <v>306</v>
      </c>
      <c r="J10" s="22">
        <v>10</v>
      </c>
      <c r="K10" s="22">
        <v>6</v>
      </c>
      <c r="L10" s="22">
        <v>4</v>
      </c>
      <c r="M10" s="22">
        <v>10</v>
      </c>
      <c r="N10" s="22">
        <v>3</v>
      </c>
      <c r="O10" s="22">
        <v>2</v>
      </c>
      <c r="P10" s="22">
        <f>SUM(J10:O10)</f>
        <v>35</v>
      </c>
      <c r="Q10" s="87">
        <f>P10/61*100</f>
        <v>57.377049180327866</v>
      </c>
      <c r="R10" s="13" t="s">
        <v>10</v>
      </c>
    </row>
    <row r="11" spans="1:18" ht="26.25" x14ac:dyDescent="0.25">
      <c r="A11" s="42">
        <v>2</v>
      </c>
      <c r="B11" s="49" t="s">
        <v>288</v>
      </c>
      <c r="C11" s="42" t="s">
        <v>289</v>
      </c>
      <c r="D11" s="80" t="s">
        <v>287</v>
      </c>
      <c r="E11" s="81" t="s">
        <v>93</v>
      </c>
      <c r="F11" s="25">
        <v>38391</v>
      </c>
      <c r="G11" s="28" t="s">
        <v>27</v>
      </c>
      <c r="H11" s="22">
        <v>11</v>
      </c>
      <c r="I11" s="81" t="s">
        <v>307</v>
      </c>
      <c r="J11" s="22">
        <v>10</v>
      </c>
      <c r="K11" s="22">
        <v>7</v>
      </c>
      <c r="L11" s="22">
        <v>0</v>
      </c>
      <c r="M11" s="22">
        <v>9</v>
      </c>
      <c r="N11" s="22">
        <v>6</v>
      </c>
      <c r="O11" s="22">
        <v>1</v>
      </c>
      <c r="P11" s="22">
        <f>SUM(J11:O11)</f>
        <v>33</v>
      </c>
      <c r="Q11" s="87">
        <f>P11/61*100</f>
        <v>54.098360655737707</v>
      </c>
      <c r="R11" s="13" t="s">
        <v>10</v>
      </c>
    </row>
    <row r="12" spans="1:18" x14ac:dyDescent="0.25">
      <c r="A12" s="42">
        <v>3</v>
      </c>
      <c r="B12" s="141" t="s">
        <v>279</v>
      </c>
      <c r="C12" s="140" t="s">
        <v>280</v>
      </c>
      <c r="D12" s="140" t="s">
        <v>278</v>
      </c>
      <c r="E12" s="140" t="s">
        <v>92</v>
      </c>
      <c r="F12" s="142">
        <v>38364</v>
      </c>
      <c r="G12" s="141" t="s">
        <v>34</v>
      </c>
      <c r="H12" s="143">
        <v>11</v>
      </c>
      <c r="I12" s="140"/>
      <c r="J12" s="143">
        <v>8.5</v>
      </c>
      <c r="K12" s="143">
        <v>4</v>
      </c>
      <c r="L12" s="143">
        <v>3</v>
      </c>
      <c r="M12" s="143">
        <v>10</v>
      </c>
      <c r="N12" s="143">
        <v>2</v>
      </c>
      <c r="O12" s="143">
        <v>2</v>
      </c>
      <c r="P12" s="143">
        <f>SUM(J12:O12)</f>
        <v>29.5</v>
      </c>
      <c r="Q12" s="144">
        <f>P12/61*100</f>
        <v>48.360655737704917</v>
      </c>
      <c r="R12" s="145" t="s">
        <v>14</v>
      </c>
    </row>
    <row r="13" spans="1:18" ht="26.25" x14ac:dyDescent="0.25">
      <c r="A13" s="42">
        <v>4</v>
      </c>
      <c r="B13" s="49" t="s">
        <v>275</v>
      </c>
      <c r="C13" s="42" t="s">
        <v>276</v>
      </c>
      <c r="D13" s="80" t="s">
        <v>241</v>
      </c>
      <c r="E13" s="81" t="s">
        <v>92</v>
      </c>
      <c r="F13" s="27">
        <v>38237</v>
      </c>
      <c r="G13" s="64" t="s">
        <v>38</v>
      </c>
      <c r="H13" s="22">
        <v>11</v>
      </c>
      <c r="I13" s="81"/>
      <c r="J13" s="22">
        <v>11.5</v>
      </c>
      <c r="K13" s="22">
        <v>6</v>
      </c>
      <c r="L13" s="22">
        <v>1</v>
      </c>
      <c r="M13" s="22">
        <v>8</v>
      </c>
      <c r="N13" s="22">
        <v>0</v>
      </c>
      <c r="O13" s="22">
        <v>2</v>
      </c>
      <c r="P13" s="22">
        <f>SUM(J13:O13)</f>
        <v>28.5</v>
      </c>
      <c r="Q13" s="87">
        <f>P13/61*100</f>
        <v>46.721311475409841</v>
      </c>
      <c r="R13" s="48" t="s">
        <v>22</v>
      </c>
    </row>
    <row r="14" spans="1:18" x14ac:dyDescent="0.25">
      <c r="A14" s="42">
        <v>5</v>
      </c>
      <c r="B14" s="38" t="s">
        <v>282</v>
      </c>
      <c r="C14" s="42" t="s">
        <v>283</v>
      </c>
      <c r="D14" s="80" t="s">
        <v>281</v>
      </c>
      <c r="E14" s="81"/>
      <c r="F14" s="27">
        <v>38230</v>
      </c>
      <c r="G14" s="34" t="s">
        <v>34</v>
      </c>
      <c r="H14" s="22">
        <v>11</v>
      </c>
      <c r="I14" s="81"/>
      <c r="J14" s="22">
        <v>6.5</v>
      </c>
      <c r="K14" s="22">
        <v>2</v>
      </c>
      <c r="L14" s="22">
        <v>2.5</v>
      </c>
      <c r="M14" s="22">
        <v>8</v>
      </c>
      <c r="N14" s="22">
        <v>6</v>
      </c>
      <c r="O14" s="22">
        <v>2</v>
      </c>
      <c r="P14" s="22">
        <f>SUM(J14:O14)</f>
        <v>27</v>
      </c>
      <c r="Q14" s="87">
        <f>P14/61*100</f>
        <v>44.26229508196721</v>
      </c>
      <c r="R14" s="1" t="s">
        <v>14</v>
      </c>
    </row>
    <row r="15" spans="1:18" x14ac:dyDescent="0.25">
      <c r="A15" s="42">
        <v>6</v>
      </c>
      <c r="B15" s="49" t="s">
        <v>106</v>
      </c>
      <c r="C15" s="42" t="s">
        <v>82</v>
      </c>
      <c r="D15" s="81" t="s">
        <v>241</v>
      </c>
      <c r="E15" s="81" t="s">
        <v>92</v>
      </c>
      <c r="F15" s="61">
        <v>38344</v>
      </c>
      <c r="G15" s="28" t="s">
        <v>36</v>
      </c>
      <c r="H15" s="22">
        <v>11</v>
      </c>
      <c r="I15" s="81"/>
      <c r="J15" s="22">
        <v>9</v>
      </c>
      <c r="K15" s="22">
        <v>8</v>
      </c>
      <c r="L15" s="22">
        <v>0</v>
      </c>
      <c r="M15" s="22">
        <v>8</v>
      </c>
      <c r="N15" s="22">
        <v>0</v>
      </c>
      <c r="O15" s="22">
        <v>1</v>
      </c>
      <c r="P15" s="22">
        <f>SUM(J15:O15)</f>
        <v>26</v>
      </c>
      <c r="Q15" s="87">
        <f>P15/61*100</f>
        <v>42.622950819672127</v>
      </c>
      <c r="R15" s="4" t="s">
        <v>8</v>
      </c>
    </row>
    <row r="16" spans="1:18" x14ac:dyDescent="0.25">
      <c r="A16" s="42">
        <v>7</v>
      </c>
      <c r="B16" s="49" t="s">
        <v>285</v>
      </c>
      <c r="C16" s="42" t="s">
        <v>286</v>
      </c>
      <c r="D16" s="80" t="s">
        <v>258</v>
      </c>
      <c r="E16" s="81" t="s">
        <v>92</v>
      </c>
      <c r="F16" s="61">
        <v>38439</v>
      </c>
      <c r="G16" s="34" t="s">
        <v>34</v>
      </c>
      <c r="H16" s="22">
        <v>11</v>
      </c>
      <c r="I16" s="81"/>
      <c r="J16" s="22">
        <v>7.5</v>
      </c>
      <c r="K16" s="22">
        <v>3</v>
      </c>
      <c r="L16" s="22">
        <v>6</v>
      </c>
      <c r="M16" s="22">
        <v>6</v>
      </c>
      <c r="N16" s="22">
        <v>1</v>
      </c>
      <c r="O16" s="22">
        <v>2</v>
      </c>
      <c r="P16" s="22">
        <f>SUM(J16:O16)</f>
        <v>25.5</v>
      </c>
      <c r="Q16" s="87">
        <f>P16/61*100</f>
        <v>41.803278688524593</v>
      </c>
      <c r="R16" s="1" t="s">
        <v>14</v>
      </c>
    </row>
    <row r="17" spans="1:18" ht="26.25" x14ac:dyDescent="0.25">
      <c r="A17" s="42">
        <v>8</v>
      </c>
      <c r="B17" s="42" t="s">
        <v>290</v>
      </c>
      <c r="C17" s="42" t="s">
        <v>291</v>
      </c>
      <c r="D17" s="80" t="s">
        <v>241</v>
      </c>
      <c r="E17" s="81" t="s">
        <v>92</v>
      </c>
      <c r="F17" s="25">
        <v>38232</v>
      </c>
      <c r="G17" s="30" t="s">
        <v>42</v>
      </c>
      <c r="H17" s="22">
        <v>11</v>
      </c>
      <c r="I17" s="81"/>
      <c r="J17" s="22">
        <v>12.5</v>
      </c>
      <c r="K17" s="22">
        <v>5</v>
      </c>
      <c r="L17" s="22">
        <v>0</v>
      </c>
      <c r="M17" s="22">
        <v>0</v>
      </c>
      <c r="N17" s="22">
        <v>6</v>
      </c>
      <c r="O17" s="22">
        <v>2</v>
      </c>
      <c r="P17" s="22">
        <f>SUM(J17:O17)</f>
        <v>25.5</v>
      </c>
      <c r="Q17" s="87">
        <f>P17/61*100</f>
        <v>41.803278688524593</v>
      </c>
      <c r="R17" s="66" t="s">
        <v>19</v>
      </c>
    </row>
    <row r="18" spans="1:18" ht="26.25" x14ac:dyDescent="0.25">
      <c r="A18" s="42">
        <v>9</v>
      </c>
      <c r="B18" s="11" t="s">
        <v>263</v>
      </c>
      <c r="C18" s="42" t="s">
        <v>264</v>
      </c>
      <c r="D18" s="81" t="s">
        <v>63</v>
      </c>
      <c r="E18" s="81" t="s">
        <v>92</v>
      </c>
      <c r="F18" s="25">
        <v>38142</v>
      </c>
      <c r="G18" s="28" t="s">
        <v>27</v>
      </c>
      <c r="H18" s="22">
        <v>11</v>
      </c>
      <c r="I18" s="81"/>
      <c r="J18" s="22">
        <v>9</v>
      </c>
      <c r="K18" s="22">
        <v>4</v>
      </c>
      <c r="L18" s="22">
        <v>3</v>
      </c>
      <c r="M18" s="22">
        <v>6</v>
      </c>
      <c r="N18" s="22">
        <v>1</v>
      </c>
      <c r="O18" s="22">
        <v>2</v>
      </c>
      <c r="P18" s="22">
        <f>SUM(J18:O18)</f>
        <v>25</v>
      </c>
      <c r="Q18" s="87">
        <f>P18/61*100</f>
        <v>40.983606557377051</v>
      </c>
      <c r="R18" s="3" t="s">
        <v>10</v>
      </c>
    </row>
    <row r="19" spans="1:18" x14ac:dyDescent="0.25">
      <c r="A19" s="42">
        <v>10</v>
      </c>
      <c r="B19" s="49" t="s">
        <v>284</v>
      </c>
      <c r="C19" s="42" t="s">
        <v>253</v>
      </c>
      <c r="D19" s="80" t="s">
        <v>271</v>
      </c>
      <c r="E19" s="81" t="s">
        <v>92</v>
      </c>
      <c r="F19" s="61">
        <v>38401</v>
      </c>
      <c r="G19" s="34" t="s">
        <v>34</v>
      </c>
      <c r="H19" s="22">
        <v>11</v>
      </c>
      <c r="I19" s="81"/>
      <c r="J19" s="22">
        <v>9</v>
      </c>
      <c r="K19" s="22">
        <v>3</v>
      </c>
      <c r="L19" s="22">
        <v>3</v>
      </c>
      <c r="M19" s="22">
        <v>6</v>
      </c>
      <c r="N19" s="22">
        <v>3</v>
      </c>
      <c r="O19" s="22">
        <v>0</v>
      </c>
      <c r="P19" s="22">
        <f>SUM(J19:O19)</f>
        <v>24</v>
      </c>
      <c r="Q19" s="87">
        <f>P19/61*100</f>
        <v>39.344262295081968</v>
      </c>
      <c r="R19" s="1" t="s">
        <v>14</v>
      </c>
    </row>
    <row r="20" spans="1:18" ht="26.25" x14ac:dyDescent="0.25">
      <c r="A20" s="42">
        <v>11</v>
      </c>
      <c r="B20" s="11" t="s">
        <v>248</v>
      </c>
      <c r="C20" s="42" t="s">
        <v>162</v>
      </c>
      <c r="D20" s="81" t="s">
        <v>188</v>
      </c>
      <c r="E20" s="81" t="s">
        <v>92</v>
      </c>
      <c r="F20" s="25">
        <v>38302</v>
      </c>
      <c r="G20" s="26" t="s">
        <v>32</v>
      </c>
      <c r="H20" s="22">
        <v>11</v>
      </c>
      <c r="I20" s="81"/>
      <c r="J20" s="87">
        <v>6.5</v>
      </c>
      <c r="K20" s="22">
        <v>4</v>
      </c>
      <c r="L20" s="22">
        <v>3</v>
      </c>
      <c r="M20" s="22">
        <v>7</v>
      </c>
      <c r="N20" s="22">
        <v>2</v>
      </c>
      <c r="O20" s="22">
        <v>1</v>
      </c>
      <c r="P20" s="22">
        <f>SUM(J20:O20)</f>
        <v>23.5</v>
      </c>
      <c r="Q20" s="87">
        <f>P20/61*100</f>
        <v>38.524590163934427</v>
      </c>
      <c r="R20" s="3" t="s">
        <v>3</v>
      </c>
    </row>
    <row r="21" spans="1:18" ht="26.25" x14ac:dyDescent="0.25">
      <c r="A21" s="42">
        <v>12</v>
      </c>
      <c r="B21" s="42" t="s">
        <v>106</v>
      </c>
      <c r="C21" s="42" t="s">
        <v>267</v>
      </c>
      <c r="D21" s="81" t="s">
        <v>266</v>
      </c>
      <c r="E21" s="81" t="s">
        <v>92</v>
      </c>
      <c r="F21" s="25">
        <v>38168</v>
      </c>
      <c r="G21" s="28" t="s">
        <v>27</v>
      </c>
      <c r="H21" s="22">
        <v>11</v>
      </c>
      <c r="I21" s="81"/>
      <c r="J21" s="22">
        <v>12.5</v>
      </c>
      <c r="K21" s="22">
        <v>5</v>
      </c>
      <c r="L21" s="22">
        <v>3</v>
      </c>
      <c r="M21" s="22">
        <v>2</v>
      </c>
      <c r="N21" s="22">
        <v>0</v>
      </c>
      <c r="O21" s="22">
        <v>1</v>
      </c>
      <c r="P21" s="22">
        <f>SUM(J21:O21)</f>
        <v>23.5</v>
      </c>
      <c r="Q21" s="87">
        <f>P21/61*100</f>
        <v>38.524590163934427</v>
      </c>
      <c r="R21" s="3" t="s">
        <v>10</v>
      </c>
    </row>
    <row r="22" spans="1:18" ht="26.25" x14ac:dyDescent="0.25">
      <c r="A22" s="42">
        <v>13</v>
      </c>
      <c r="B22" s="11" t="s">
        <v>269</v>
      </c>
      <c r="C22" s="42" t="s">
        <v>270</v>
      </c>
      <c r="D22" s="81" t="s">
        <v>268</v>
      </c>
      <c r="E22" s="81" t="s">
        <v>93</v>
      </c>
      <c r="F22" s="25">
        <v>38464</v>
      </c>
      <c r="G22" s="28" t="s">
        <v>27</v>
      </c>
      <c r="H22" s="22">
        <v>11</v>
      </c>
      <c r="I22" s="81"/>
      <c r="J22" s="22">
        <v>10.5</v>
      </c>
      <c r="K22" s="22">
        <v>5</v>
      </c>
      <c r="L22" s="22">
        <v>1</v>
      </c>
      <c r="M22" s="22">
        <v>2</v>
      </c>
      <c r="N22" s="22">
        <v>5</v>
      </c>
      <c r="O22" s="22">
        <v>0</v>
      </c>
      <c r="P22" s="22">
        <f>SUM(J22:O22)</f>
        <v>23.5</v>
      </c>
      <c r="Q22" s="87">
        <f>P22/61*100</f>
        <v>38.524590163934427</v>
      </c>
      <c r="R22" s="13" t="s">
        <v>10</v>
      </c>
    </row>
    <row r="23" spans="1:18" ht="26.25" x14ac:dyDescent="0.25">
      <c r="A23" s="42">
        <v>14</v>
      </c>
      <c r="B23" s="11" t="s">
        <v>265</v>
      </c>
      <c r="C23" s="42" t="s">
        <v>226</v>
      </c>
      <c r="D23" s="81" t="s">
        <v>57</v>
      </c>
      <c r="E23" s="81" t="s">
        <v>92</v>
      </c>
      <c r="F23" s="25">
        <v>38274</v>
      </c>
      <c r="G23" s="28" t="s">
        <v>27</v>
      </c>
      <c r="H23" s="22">
        <v>11</v>
      </c>
      <c r="I23" s="81"/>
      <c r="J23" s="22">
        <v>10</v>
      </c>
      <c r="K23" s="22">
        <v>5</v>
      </c>
      <c r="L23" s="22">
        <v>2</v>
      </c>
      <c r="M23" s="22">
        <v>3</v>
      </c>
      <c r="N23" s="22">
        <v>2</v>
      </c>
      <c r="O23" s="22">
        <v>1</v>
      </c>
      <c r="P23" s="22">
        <f>SUM(J23:O23)</f>
        <v>23</v>
      </c>
      <c r="Q23" s="87">
        <f>P23/61*100</f>
        <v>37.704918032786885</v>
      </c>
      <c r="R23" s="3" t="s">
        <v>10</v>
      </c>
    </row>
    <row r="24" spans="1:18" ht="26.25" x14ac:dyDescent="0.25">
      <c r="A24" s="42">
        <v>15</v>
      </c>
      <c r="B24" s="60" t="s">
        <v>242</v>
      </c>
      <c r="C24" s="42" t="s">
        <v>243</v>
      </c>
      <c r="D24" s="81" t="s">
        <v>241</v>
      </c>
      <c r="E24" s="81" t="s">
        <v>92</v>
      </c>
      <c r="F24" s="63">
        <v>38407</v>
      </c>
      <c r="G24" s="30" t="s">
        <v>37</v>
      </c>
      <c r="H24" s="22">
        <v>11</v>
      </c>
      <c r="I24" s="81"/>
      <c r="J24" s="22">
        <v>9.5</v>
      </c>
      <c r="K24" s="22">
        <v>4</v>
      </c>
      <c r="L24" s="22">
        <v>1</v>
      </c>
      <c r="M24" s="22">
        <v>6</v>
      </c>
      <c r="N24" s="22">
        <v>0</v>
      </c>
      <c r="O24" s="22">
        <v>2</v>
      </c>
      <c r="P24" s="22">
        <f>SUM(J24:O24)</f>
        <v>22.5</v>
      </c>
      <c r="Q24" s="87">
        <f>P24/61*100</f>
        <v>36.885245901639344</v>
      </c>
      <c r="R24" s="65" t="s">
        <v>2</v>
      </c>
    </row>
    <row r="25" spans="1:18" ht="26.25" x14ac:dyDescent="0.25">
      <c r="A25" s="42">
        <v>16</v>
      </c>
      <c r="B25" s="11" t="s">
        <v>263</v>
      </c>
      <c r="C25" s="42" t="s">
        <v>226</v>
      </c>
      <c r="D25" s="81" t="s">
        <v>68</v>
      </c>
      <c r="E25" s="81" t="s">
        <v>92</v>
      </c>
      <c r="F25" s="25">
        <v>38463</v>
      </c>
      <c r="G25" s="28" t="s">
        <v>27</v>
      </c>
      <c r="H25" s="22">
        <v>11</v>
      </c>
      <c r="I25" s="81"/>
      <c r="J25" s="22">
        <v>9.5</v>
      </c>
      <c r="K25" s="22">
        <v>6</v>
      </c>
      <c r="L25" s="22">
        <v>1</v>
      </c>
      <c r="M25" s="22">
        <v>5</v>
      </c>
      <c r="N25" s="22">
        <v>0</v>
      </c>
      <c r="O25" s="22">
        <v>1</v>
      </c>
      <c r="P25" s="22">
        <f>SUM(J25:O25)</f>
        <v>22.5</v>
      </c>
      <c r="Q25" s="87">
        <f>P25/61*100</f>
        <v>36.885245901639344</v>
      </c>
      <c r="R25" s="3" t="s">
        <v>10</v>
      </c>
    </row>
    <row r="26" spans="1:18" x14ac:dyDescent="0.25">
      <c r="A26" s="42">
        <v>17</v>
      </c>
      <c r="B26" s="49" t="s">
        <v>254</v>
      </c>
      <c r="C26" s="42" t="s">
        <v>255</v>
      </c>
      <c r="D26" s="81" t="s">
        <v>98</v>
      </c>
      <c r="E26" s="81" t="s">
        <v>92</v>
      </c>
      <c r="F26" s="61">
        <v>38422</v>
      </c>
      <c r="G26" s="28" t="s">
        <v>36</v>
      </c>
      <c r="H26" s="22">
        <v>11</v>
      </c>
      <c r="I26" s="81"/>
      <c r="J26" s="22">
        <v>8.5</v>
      </c>
      <c r="K26" s="22">
        <v>6</v>
      </c>
      <c r="L26" s="22">
        <v>1</v>
      </c>
      <c r="M26" s="22">
        <v>5</v>
      </c>
      <c r="N26" s="22">
        <v>1</v>
      </c>
      <c r="O26" s="22">
        <v>0.5</v>
      </c>
      <c r="P26" s="22">
        <f>SUM(J26:O26)</f>
        <v>22</v>
      </c>
      <c r="Q26" s="87">
        <f>P26/61*100</f>
        <v>36.065573770491802</v>
      </c>
      <c r="R26" s="4" t="s">
        <v>8</v>
      </c>
    </row>
    <row r="27" spans="1:18" x14ac:dyDescent="0.25">
      <c r="A27" s="42">
        <v>18</v>
      </c>
      <c r="B27" s="49" t="s">
        <v>257</v>
      </c>
      <c r="C27" s="42" t="s">
        <v>129</v>
      </c>
      <c r="D27" s="81" t="s">
        <v>256</v>
      </c>
      <c r="E27" s="81" t="s">
        <v>92</v>
      </c>
      <c r="F27" s="61">
        <v>38290</v>
      </c>
      <c r="G27" s="28" t="s">
        <v>36</v>
      </c>
      <c r="H27" s="22">
        <v>11</v>
      </c>
      <c r="I27" s="81"/>
      <c r="J27" s="22">
        <v>7.5</v>
      </c>
      <c r="K27" s="22">
        <v>4</v>
      </c>
      <c r="L27" s="22">
        <v>3</v>
      </c>
      <c r="M27" s="22">
        <v>4</v>
      </c>
      <c r="N27" s="22">
        <v>0</v>
      </c>
      <c r="O27" s="22">
        <v>2</v>
      </c>
      <c r="P27" s="22">
        <f>SUM(J27:O27)</f>
        <v>20.5</v>
      </c>
      <c r="Q27" s="87">
        <f>P27/61*100</f>
        <v>33.606557377049178</v>
      </c>
      <c r="R27" s="4" t="s">
        <v>8</v>
      </c>
    </row>
    <row r="28" spans="1:18" ht="26.25" x14ac:dyDescent="0.25">
      <c r="A28" s="42">
        <v>19</v>
      </c>
      <c r="B28" s="11" t="s">
        <v>274</v>
      </c>
      <c r="C28" s="42" t="s">
        <v>165</v>
      </c>
      <c r="D28" s="80" t="s">
        <v>63</v>
      </c>
      <c r="E28" s="81" t="s">
        <v>92</v>
      </c>
      <c r="F28" s="25">
        <v>38347</v>
      </c>
      <c r="G28" s="28" t="s">
        <v>27</v>
      </c>
      <c r="H28" s="22">
        <v>11</v>
      </c>
      <c r="I28" s="81"/>
      <c r="J28" s="22">
        <v>8.5</v>
      </c>
      <c r="K28" s="22">
        <v>2</v>
      </c>
      <c r="L28" s="22">
        <v>1</v>
      </c>
      <c r="M28" s="22">
        <v>6</v>
      </c>
      <c r="N28" s="22">
        <v>1</v>
      </c>
      <c r="O28" s="22">
        <v>1</v>
      </c>
      <c r="P28" s="22">
        <f>SUM(J28:O28)</f>
        <v>19.5</v>
      </c>
      <c r="Q28" s="87">
        <f>P28/61*100</f>
        <v>31.967213114754102</v>
      </c>
      <c r="R28" s="13" t="s">
        <v>10</v>
      </c>
    </row>
    <row r="29" spans="1:18" ht="26.25" x14ac:dyDescent="0.25">
      <c r="A29" s="42">
        <v>20</v>
      </c>
      <c r="B29" s="49" t="s">
        <v>277</v>
      </c>
      <c r="C29" s="42" t="s">
        <v>226</v>
      </c>
      <c r="D29" s="80" t="s">
        <v>224</v>
      </c>
      <c r="E29" s="81" t="s">
        <v>92</v>
      </c>
      <c r="F29" s="62">
        <v>38563</v>
      </c>
      <c r="G29" s="64" t="s">
        <v>38</v>
      </c>
      <c r="H29" s="22">
        <v>11</v>
      </c>
      <c r="I29" s="81"/>
      <c r="J29" s="22">
        <v>9.5</v>
      </c>
      <c r="K29" s="22">
        <v>4</v>
      </c>
      <c r="L29" s="22">
        <v>0</v>
      </c>
      <c r="M29" s="22">
        <v>4</v>
      </c>
      <c r="N29" s="22">
        <v>1</v>
      </c>
      <c r="O29" s="22">
        <v>1</v>
      </c>
      <c r="P29" s="22">
        <f>SUM(J29:O29)</f>
        <v>19.5</v>
      </c>
      <c r="Q29" s="87">
        <f>P29/61*100</f>
        <v>31.967213114754102</v>
      </c>
      <c r="R29" s="48" t="s">
        <v>22</v>
      </c>
    </row>
    <row r="30" spans="1:18" ht="26.25" x14ac:dyDescent="0.25">
      <c r="A30" s="42">
        <v>21</v>
      </c>
      <c r="B30" s="60" t="s">
        <v>244</v>
      </c>
      <c r="C30" s="42" t="s">
        <v>245</v>
      </c>
      <c r="D30" s="81" t="s">
        <v>241</v>
      </c>
      <c r="E30" s="81" t="s">
        <v>92</v>
      </c>
      <c r="F30" s="63">
        <v>38544</v>
      </c>
      <c r="G30" s="30" t="s">
        <v>37</v>
      </c>
      <c r="H30" s="22">
        <v>11</v>
      </c>
      <c r="I30" s="81"/>
      <c r="J30" s="22">
        <v>6</v>
      </c>
      <c r="K30" s="22">
        <v>3</v>
      </c>
      <c r="L30" s="22">
        <v>0</v>
      </c>
      <c r="M30" s="22">
        <v>6</v>
      </c>
      <c r="N30" s="22">
        <v>0</v>
      </c>
      <c r="O30" s="22">
        <v>2</v>
      </c>
      <c r="P30" s="22">
        <f>SUM(J30:O30)</f>
        <v>17</v>
      </c>
      <c r="Q30" s="87">
        <f>P30/61*100</f>
        <v>27.868852459016392</v>
      </c>
      <c r="R30" s="65" t="s">
        <v>2</v>
      </c>
    </row>
    <row r="31" spans="1:18" ht="26.25" x14ac:dyDescent="0.25">
      <c r="A31" s="42">
        <v>22</v>
      </c>
      <c r="B31" s="11" t="s">
        <v>242</v>
      </c>
      <c r="C31" s="42" t="s">
        <v>247</v>
      </c>
      <c r="D31" s="81" t="s">
        <v>246</v>
      </c>
      <c r="E31" s="81" t="s">
        <v>92</v>
      </c>
      <c r="F31" s="25">
        <v>38097</v>
      </c>
      <c r="G31" s="26" t="s">
        <v>32</v>
      </c>
      <c r="H31" s="22">
        <v>11</v>
      </c>
      <c r="I31" s="81"/>
      <c r="J31" s="22">
        <v>8.5</v>
      </c>
      <c r="K31" s="22">
        <v>5</v>
      </c>
      <c r="L31" s="22">
        <v>1</v>
      </c>
      <c r="M31" s="22">
        <v>1</v>
      </c>
      <c r="N31" s="22">
        <v>0</v>
      </c>
      <c r="O31" s="22">
        <v>1</v>
      </c>
      <c r="P31" s="22">
        <f>SUM(J31:O31)</f>
        <v>16.5</v>
      </c>
      <c r="Q31" s="87">
        <f>P31/61*100</f>
        <v>27.049180327868854</v>
      </c>
      <c r="R31" s="3" t="s">
        <v>3</v>
      </c>
    </row>
    <row r="32" spans="1:18" ht="26.25" x14ac:dyDescent="0.25">
      <c r="A32" s="42">
        <v>23</v>
      </c>
      <c r="B32" s="11" t="s">
        <v>250</v>
      </c>
      <c r="C32" s="42" t="s">
        <v>91</v>
      </c>
      <c r="D32" s="81" t="s">
        <v>249</v>
      </c>
      <c r="E32" s="81" t="s">
        <v>93</v>
      </c>
      <c r="F32" s="25">
        <v>38162</v>
      </c>
      <c r="G32" s="26" t="s">
        <v>32</v>
      </c>
      <c r="H32" s="22">
        <v>11</v>
      </c>
      <c r="I32" s="81"/>
      <c r="J32" s="22">
        <v>5.5</v>
      </c>
      <c r="K32" s="22">
        <v>4</v>
      </c>
      <c r="L32" s="22">
        <v>2</v>
      </c>
      <c r="M32" s="22">
        <v>3</v>
      </c>
      <c r="N32" s="22">
        <v>1</v>
      </c>
      <c r="O32" s="22">
        <v>1</v>
      </c>
      <c r="P32" s="22">
        <f>SUM(J32:O32)</f>
        <v>16.5</v>
      </c>
      <c r="Q32" s="87">
        <f>P32/61*100</f>
        <v>27.049180327868854</v>
      </c>
      <c r="R32" s="3" t="s">
        <v>3</v>
      </c>
    </row>
    <row r="33" spans="1:18" ht="26.25" x14ac:dyDescent="0.25">
      <c r="A33" s="42">
        <v>24</v>
      </c>
      <c r="B33" s="42" t="s">
        <v>259</v>
      </c>
      <c r="C33" s="42" t="s">
        <v>260</v>
      </c>
      <c r="D33" s="81" t="s">
        <v>258</v>
      </c>
      <c r="E33" s="81" t="s">
        <v>92</v>
      </c>
      <c r="F33" s="25">
        <v>38324</v>
      </c>
      <c r="G33" s="44" t="s">
        <v>30</v>
      </c>
      <c r="H33" s="22">
        <v>11</v>
      </c>
      <c r="I33" s="81"/>
      <c r="J33" s="22">
        <v>8.5</v>
      </c>
      <c r="K33" s="22">
        <v>4</v>
      </c>
      <c r="L33" s="22">
        <v>1</v>
      </c>
      <c r="M33" s="22">
        <v>2</v>
      </c>
      <c r="N33" s="22">
        <v>0</v>
      </c>
      <c r="O33" s="22">
        <v>1</v>
      </c>
      <c r="P33" s="22">
        <f>SUM(J33:O33)</f>
        <v>16.5</v>
      </c>
      <c r="Q33" s="87">
        <f>P33/61*100</f>
        <v>27.049180327868854</v>
      </c>
      <c r="R33" s="66" t="s">
        <v>16</v>
      </c>
    </row>
    <row r="34" spans="1:18" ht="26.25" x14ac:dyDescent="0.25">
      <c r="A34" s="42">
        <v>25</v>
      </c>
      <c r="B34" s="42" t="s">
        <v>261</v>
      </c>
      <c r="C34" s="42" t="s">
        <v>262</v>
      </c>
      <c r="D34" s="81" t="s">
        <v>98</v>
      </c>
      <c r="E34" s="81" t="s">
        <v>92</v>
      </c>
      <c r="F34" s="25">
        <v>38326</v>
      </c>
      <c r="G34" s="44" t="s">
        <v>30</v>
      </c>
      <c r="H34" s="22">
        <v>11</v>
      </c>
      <c r="I34" s="81"/>
      <c r="J34" s="22">
        <v>8.5</v>
      </c>
      <c r="K34" s="22">
        <v>0</v>
      </c>
      <c r="L34" s="22">
        <v>3</v>
      </c>
      <c r="M34" s="22">
        <v>0</v>
      </c>
      <c r="N34" s="22">
        <v>2</v>
      </c>
      <c r="O34" s="22">
        <v>2</v>
      </c>
      <c r="P34" s="22">
        <f>SUM(J34:O34)</f>
        <v>15.5</v>
      </c>
      <c r="Q34" s="87">
        <f>P34/61*100</f>
        <v>25.409836065573771</v>
      </c>
      <c r="R34" s="66" t="s">
        <v>16</v>
      </c>
    </row>
    <row r="35" spans="1:18" ht="26.25" x14ac:dyDescent="0.25">
      <c r="A35" s="42">
        <v>26</v>
      </c>
      <c r="B35" s="11" t="s">
        <v>251</v>
      </c>
      <c r="C35" s="42" t="s">
        <v>252</v>
      </c>
      <c r="D35" s="81" t="s">
        <v>65</v>
      </c>
      <c r="E35" s="81" t="s">
        <v>92</v>
      </c>
      <c r="F35" s="25">
        <v>38317</v>
      </c>
      <c r="G35" s="26" t="s">
        <v>32</v>
      </c>
      <c r="H35" s="22">
        <v>11</v>
      </c>
      <c r="I35" s="81"/>
      <c r="J35" s="22">
        <v>6.5</v>
      </c>
      <c r="K35" s="22">
        <v>5</v>
      </c>
      <c r="L35" s="22">
        <v>0</v>
      </c>
      <c r="M35" s="22">
        <v>0</v>
      </c>
      <c r="N35" s="22">
        <v>1</v>
      </c>
      <c r="O35" s="22">
        <v>2</v>
      </c>
      <c r="P35" s="22">
        <f>SUM(J35:O35)</f>
        <v>14.5</v>
      </c>
      <c r="Q35" s="87">
        <f>P35/61*100</f>
        <v>23.770491803278688</v>
      </c>
      <c r="R35" s="3" t="s">
        <v>3</v>
      </c>
    </row>
    <row r="36" spans="1:18" ht="26.25" x14ac:dyDescent="0.25">
      <c r="A36" s="42">
        <v>27</v>
      </c>
      <c r="B36" s="60" t="s">
        <v>239</v>
      </c>
      <c r="C36" s="42" t="s">
        <v>240</v>
      </c>
      <c r="D36" s="81" t="s">
        <v>238</v>
      </c>
      <c r="E36" s="81" t="s">
        <v>92</v>
      </c>
      <c r="F36" s="63">
        <v>38484</v>
      </c>
      <c r="G36" s="30" t="s">
        <v>37</v>
      </c>
      <c r="H36" s="22">
        <v>11</v>
      </c>
      <c r="I36" s="81"/>
      <c r="J36" s="22">
        <v>6</v>
      </c>
      <c r="K36" s="22">
        <v>4</v>
      </c>
      <c r="L36" s="22">
        <v>2</v>
      </c>
      <c r="M36" s="22">
        <v>0</v>
      </c>
      <c r="N36" s="22">
        <v>0</v>
      </c>
      <c r="O36" s="22">
        <v>1</v>
      </c>
      <c r="P36" s="22">
        <f>SUM(J36:O36)</f>
        <v>13</v>
      </c>
      <c r="Q36" s="87">
        <f>P36/61*100</f>
        <v>21.311475409836063</v>
      </c>
      <c r="R36" s="65" t="s">
        <v>2</v>
      </c>
    </row>
    <row r="39" spans="1:18" ht="15.75" x14ac:dyDescent="0.25">
      <c r="B39" s="7" t="s">
        <v>40</v>
      </c>
      <c r="D39" s="77" t="s">
        <v>295</v>
      </c>
    </row>
    <row r="41" spans="1:18" ht="15.75" x14ac:dyDescent="0.25">
      <c r="B41" s="7" t="s">
        <v>41</v>
      </c>
      <c r="D41" s="77" t="s">
        <v>298</v>
      </c>
    </row>
    <row r="42" spans="1:18" x14ac:dyDescent="0.25">
      <c r="D42" s="78" t="s">
        <v>299</v>
      </c>
    </row>
    <row r="43" spans="1:18" x14ac:dyDescent="0.25">
      <c r="D43" s="77" t="s">
        <v>300</v>
      </c>
    </row>
    <row r="44" spans="1:18" x14ac:dyDescent="0.25">
      <c r="D44" s="78" t="s">
        <v>301</v>
      </c>
    </row>
    <row r="45" spans="1:18" x14ac:dyDescent="0.25">
      <c r="D45" s="77" t="s">
        <v>302</v>
      </c>
    </row>
  </sheetData>
  <sortState ref="A10:R36">
    <sortCondition descending="1" ref="P10:P36"/>
  </sortState>
  <mergeCells count="17">
    <mergeCell ref="R7:R9"/>
    <mergeCell ref="G7:G9"/>
    <mergeCell ref="H7:H9"/>
    <mergeCell ref="I7:I9"/>
    <mergeCell ref="J7:O8"/>
    <mergeCell ref="P7:P9"/>
    <mergeCell ref="Q7:Q9"/>
    <mergeCell ref="G2:O2"/>
    <mergeCell ref="G4:O4"/>
    <mergeCell ref="G3:O3"/>
    <mergeCell ref="G6:O6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2021-12-16T13:53:32Z</dcterms:modified>
</cp:coreProperties>
</file>