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7 класс" sheetId="1" r:id="rId1"/>
    <sheet name="8 класс" sheetId="7" r:id="rId2"/>
    <sheet name="9 класс" sheetId="8" r:id="rId3"/>
    <sheet name="10 класс" sheetId="9" r:id="rId4"/>
    <sheet name="11 класс" sheetId="5" r:id="rId5"/>
  </sheets>
  <definedNames>
    <definedName name="_xlnm._FilterDatabase" localSheetId="1" hidden="1">'8 класс'!$A$7:$V$7</definedName>
  </definedNames>
  <calcPr calcId="145621"/>
</workbook>
</file>

<file path=xl/calcChain.xml><?xml version="1.0" encoding="utf-8"?>
<calcChain xmlns="http://schemas.openxmlformats.org/spreadsheetml/2006/main">
  <c r="S27" i="8" l="1"/>
  <c r="U9" i="9" l="1"/>
  <c r="V9" i="9" s="1"/>
  <c r="U8" i="9"/>
  <c r="V8" i="9" s="1"/>
  <c r="U11" i="9"/>
  <c r="V11" i="9" s="1"/>
  <c r="U10" i="9"/>
  <c r="V10" i="9" s="1"/>
  <c r="U15" i="9"/>
  <c r="V15" i="9" s="1"/>
  <c r="U13" i="9"/>
  <c r="V13" i="9" s="1"/>
  <c r="U14" i="9"/>
  <c r="V14" i="9" s="1"/>
  <c r="U12" i="9"/>
  <c r="V12" i="9" s="1"/>
  <c r="U26" i="9"/>
  <c r="V26" i="9" s="1"/>
  <c r="U19" i="9"/>
  <c r="V19" i="9" s="1"/>
  <c r="U17" i="9"/>
  <c r="V17" i="9" s="1"/>
  <c r="U16" i="9"/>
  <c r="V16" i="9" s="1"/>
  <c r="U20" i="9"/>
  <c r="V20" i="9" s="1"/>
  <c r="U25" i="9"/>
  <c r="V25" i="9" s="1"/>
  <c r="U18" i="9"/>
  <c r="V18" i="9" s="1"/>
  <c r="U21" i="9"/>
  <c r="V21" i="9" s="1"/>
  <c r="U22" i="9"/>
  <c r="V22" i="9" s="1"/>
  <c r="U23" i="9"/>
  <c r="V23" i="9" s="1"/>
  <c r="U24" i="9"/>
  <c r="V24" i="9" s="1"/>
  <c r="U29" i="9"/>
  <c r="V29" i="9" s="1"/>
  <c r="U30" i="9"/>
  <c r="V30" i="9" s="1"/>
  <c r="U28" i="9"/>
  <c r="V28" i="9" s="1"/>
  <c r="U31" i="9"/>
  <c r="V31" i="9" s="1"/>
  <c r="U32" i="9"/>
  <c r="V32" i="9" s="1"/>
  <c r="U33" i="9"/>
  <c r="V33" i="9" s="1"/>
  <c r="U27" i="9"/>
  <c r="V27" i="9" s="1"/>
  <c r="U35" i="9"/>
  <c r="V35" i="9" s="1"/>
  <c r="U34" i="9"/>
  <c r="V34" i="9" s="1"/>
  <c r="U37" i="9"/>
  <c r="V37" i="9" s="1"/>
  <c r="U36" i="9"/>
  <c r="V36" i="9" s="1"/>
  <c r="U38" i="9"/>
  <c r="V38" i="9" s="1"/>
  <c r="S10" i="8"/>
  <c r="T10" i="8" s="1"/>
  <c r="S11" i="8"/>
  <c r="T11" i="8" s="1"/>
  <c r="S9" i="8"/>
  <c r="T9" i="8" s="1"/>
  <c r="S16" i="8"/>
  <c r="T16" i="8" s="1"/>
  <c r="S15" i="8"/>
  <c r="T15" i="8" s="1"/>
  <c r="S17" i="8"/>
  <c r="T17" i="8" s="1"/>
  <c r="S13" i="8"/>
  <c r="T13" i="8" s="1"/>
  <c r="S14" i="8"/>
  <c r="T14" i="8" s="1"/>
  <c r="S12" i="8"/>
  <c r="T12" i="8" s="1"/>
  <c r="S23" i="8"/>
  <c r="T23" i="8" s="1"/>
  <c r="S18" i="8"/>
  <c r="T18" i="8" s="1"/>
  <c r="S19" i="8"/>
  <c r="T19" i="8" s="1"/>
  <c r="S20" i="8"/>
  <c r="T20" i="8" s="1"/>
  <c r="S21" i="8"/>
  <c r="T21" i="8" s="1"/>
  <c r="S22" i="8"/>
  <c r="T22" i="8" s="1"/>
  <c r="S28" i="8"/>
  <c r="T28" i="8" s="1"/>
  <c r="S24" i="8"/>
  <c r="T24" i="8" s="1"/>
  <c r="S26" i="8"/>
  <c r="T26" i="8" s="1"/>
  <c r="S25" i="8"/>
  <c r="T25" i="8" s="1"/>
  <c r="T27" i="8"/>
  <c r="S35" i="8"/>
  <c r="T35" i="8" s="1"/>
  <c r="S31" i="8"/>
  <c r="T31" i="8" s="1"/>
  <c r="S29" i="8"/>
  <c r="T29" i="8" s="1"/>
  <c r="S30" i="8"/>
  <c r="T30" i="8" s="1"/>
  <c r="S44" i="8"/>
  <c r="T44" i="8" s="1"/>
  <c r="S36" i="8"/>
  <c r="T36" i="8" s="1"/>
  <c r="S38" i="8"/>
  <c r="T38" i="8" s="1"/>
  <c r="S37" i="8"/>
  <c r="T37" i="8" s="1"/>
  <c r="S33" i="8"/>
  <c r="T33" i="8" s="1"/>
  <c r="S32" i="8"/>
  <c r="T32" i="8" s="1"/>
  <c r="S34" i="8"/>
  <c r="T34" i="8" s="1"/>
  <c r="S39" i="8"/>
  <c r="T39" i="8" s="1"/>
  <c r="S40" i="8"/>
  <c r="T40" i="8" s="1"/>
  <c r="S41" i="8"/>
  <c r="T41" i="8" s="1"/>
  <c r="S42" i="8"/>
  <c r="T42" i="8" s="1"/>
  <c r="S43" i="8"/>
  <c r="T43" i="8" s="1"/>
  <c r="T8" i="7"/>
  <c r="U8" i="7" s="1"/>
  <c r="T9" i="7"/>
  <c r="U9" i="7" s="1"/>
  <c r="T10" i="7"/>
  <c r="U10" i="7" s="1"/>
  <c r="T11" i="7"/>
  <c r="U11" i="7" s="1"/>
  <c r="T12" i="7"/>
  <c r="U12" i="7" s="1"/>
  <c r="T13" i="7"/>
  <c r="U13" i="7" s="1"/>
  <c r="T14" i="7"/>
  <c r="U14" i="7" s="1"/>
  <c r="T15" i="7"/>
  <c r="U15" i="7" s="1"/>
  <c r="T16" i="7"/>
  <c r="U16" i="7" s="1"/>
  <c r="T17" i="7"/>
  <c r="U17" i="7" s="1"/>
  <c r="T18" i="7"/>
  <c r="U18" i="7" s="1"/>
  <c r="T19" i="7"/>
  <c r="U19" i="7" s="1"/>
  <c r="T20" i="7"/>
  <c r="U20" i="7" s="1"/>
  <c r="T21" i="7"/>
  <c r="U21" i="7" s="1"/>
  <c r="T22" i="7"/>
  <c r="U22" i="7" s="1"/>
  <c r="T23" i="7"/>
  <c r="U23" i="7" s="1"/>
  <c r="T24" i="7"/>
  <c r="U24" i="7" s="1"/>
  <c r="T25" i="7"/>
  <c r="U25" i="7" s="1"/>
  <c r="T26" i="7"/>
  <c r="U26" i="7" s="1"/>
  <c r="T27" i="7"/>
  <c r="U27" i="7" s="1"/>
  <c r="T28" i="7"/>
  <c r="U28" i="7" s="1"/>
  <c r="T29" i="7"/>
  <c r="U29" i="7" s="1"/>
  <c r="T30" i="7"/>
  <c r="U30" i="7" s="1"/>
  <c r="T31" i="7"/>
  <c r="U31" i="7" s="1"/>
  <c r="T32" i="7"/>
  <c r="U32" i="7" s="1"/>
  <c r="T33" i="7"/>
  <c r="U33" i="7" s="1"/>
  <c r="T34" i="7"/>
  <c r="U34" i="7" s="1"/>
  <c r="T35" i="7"/>
  <c r="U35" i="7" s="1"/>
  <c r="T36" i="7"/>
  <c r="U36" i="7" s="1"/>
  <c r="T37" i="7"/>
  <c r="U37" i="7" s="1"/>
  <c r="T38" i="7"/>
  <c r="U38" i="7" s="1"/>
  <c r="T39" i="7"/>
  <c r="U39" i="7" s="1"/>
  <c r="T40" i="7"/>
  <c r="U40" i="7" s="1"/>
  <c r="T41" i="7"/>
  <c r="U41" i="7" s="1"/>
  <c r="T42" i="7"/>
  <c r="U42" i="7" s="1"/>
  <c r="T43" i="7"/>
  <c r="U43" i="7" s="1"/>
  <c r="T44" i="7"/>
  <c r="U44" i="7" s="1"/>
  <c r="T45" i="7"/>
  <c r="U45" i="7" s="1"/>
  <c r="T46" i="7"/>
  <c r="U46" i="7" s="1"/>
  <c r="T47" i="7"/>
  <c r="U47" i="7" s="1"/>
  <c r="T48" i="7"/>
  <c r="U48" i="7" s="1"/>
  <c r="T49" i="7"/>
  <c r="U49" i="7" s="1"/>
  <c r="T50" i="7"/>
  <c r="U50" i="7" s="1"/>
  <c r="S46" i="1" l="1"/>
  <c r="T46" i="1" s="1"/>
  <c r="S16" i="1"/>
  <c r="T16" i="1" s="1"/>
  <c r="S64" i="1"/>
  <c r="T64" i="1" s="1"/>
  <c r="S28" i="1"/>
  <c r="T28" i="1" s="1"/>
  <c r="S10" i="1"/>
  <c r="T10" i="1" s="1"/>
  <c r="S15" i="1"/>
  <c r="T15" i="1" s="1"/>
  <c r="S56" i="1"/>
  <c r="T56" i="1" s="1"/>
  <c r="S72" i="1"/>
  <c r="T72" i="1" s="1"/>
  <c r="S55" i="1"/>
  <c r="T55" i="1" s="1"/>
  <c r="S41" i="1"/>
  <c r="T41" i="1" s="1"/>
  <c r="S40" i="1"/>
  <c r="T40" i="1" s="1"/>
  <c r="S54" i="1"/>
  <c r="T54" i="1" s="1"/>
  <c r="S53" i="1"/>
  <c r="T53" i="1" s="1"/>
  <c r="S33" i="1"/>
  <c r="T33" i="1" s="1"/>
  <c r="S12" i="1"/>
  <c r="T12" i="1" s="1"/>
  <c r="S45" i="1"/>
  <c r="T45" i="1" s="1"/>
  <c r="S26" i="1"/>
  <c r="T26" i="1" s="1"/>
  <c r="S52" i="1"/>
  <c r="T52" i="1" s="1"/>
  <c r="S39" i="1"/>
  <c r="T39" i="1" s="1"/>
  <c r="S65" i="1"/>
  <c r="T65" i="1" s="1"/>
  <c r="S70" i="1"/>
  <c r="T70" i="1" s="1"/>
  <c r="S51" i="1"/>
  <c r="T51" i="1" s="1"/>
  <c r="S19" i="1"/>
  <c r="T19" i="1" s="1"/>
  <c r="S24" i="1"/>
  <c r="T24" i="1" s="1"/>
  <c r="S32" i="1"/>
  <c r="T32" i="1" s="1"/>
  <c r="S68" i="1"/>
  <c r="T68" i="1" s="1"/>
  <c r="S50" i="1"/>
  <c r="T50" i="1" s="1"/>
  <c r="S44" i="1"/>
  <c r="T44" i="1" s="1"/>
  <c r="S31" i="1"/>
  <c r="T31" i="1" s="1"/>
  <c r="S21" i="1"/>
  <c r="T21" i="1" s="1"/>
  <c r="S13" i="1"/>
  <c r="T13" i="1" s="1"/>
  <c r="S49" i="1"/>
  <c r="T49" i="1" s="1"/>
  <c r="S62" i="1"/>
  <c r="T62" i="1" s="1"/>
  <c r="S38" i="1"/>
  <c r="T38" i="1" s="1"/>
  <c r="S69" i="1"/>
  <c r="T69" i="1" s="1"/>
  <c r="S48" i="1"/>
  <c r="T48" i="1" s="1"/>
  <c r="S61" i="1"/>
  <c r="T61" i="1" s="1"/>
  <c r="S60" i="1"/>
  <c r="T60" i="1" s="1"/>
  <c r="S18" i="1"/>
  <c r="T18" i="1" s="1"/>
  <c r="S17" i="1"/>
  <c r="T17" i="1" s="1"/>
  <c r="S71" i="1"/>
  <c r="T71" i="1" s="1"/>
  <c r="S67" i="1"/>
  <c r="T67" i="1" s="1"/>
  <c r="S47" i="1"/>
  <c r="T47" i="1" s="1"/>
  <c r="S25" i="1"/>
  <c r="T25" i="1" s="1"/>
  <c r="S63" i="1"/>
  <c r="T63" i="1" s="1"/>
  <c r="S23" i="1"/>
  <c r="T23" i="1" s="1"/>
  <c r="S37" i="1"/>
  <c r="T37" i="1" s="1"/>
  <c r="S36" i="1"/>
  <c r="T36" i="1" s="1"/>
  <c r="S43" i="1"/>
  <c r="T43" i="1" s="1"/>
  <c r="S59" i="1"/>
  <c r="T59" i="1" s="1"/>
  <c r="S27" i="1"/>
  <c r="T27" i="1" s="1"/>
  <c r="S58" i="1"/>
  <c r="T58" i="1" s="1"/>
  <c r="S22" i="1"/>
  <c r="T22" i="1" s="1"/>
  <c r="S35" i="1"/>
  <c r="T35" i="1" s="1"/>
  <c r="S9" i="1"/>
  <c r="T9" i="1" s="1"/>
  <c r="S66" i="1"/>
  <c r="T66" i="1" s="1"/>
  <c r="S34" i="1"/>
  <c r="T34" i="1" s="1"/>
  <c r="S57" i="1"/>
  <c r="T57" i="1" s="1"/>
  <c r="S11" i="1"/>
  <c r="T11" i="1" s="1"/>
  <c r="S14" i="1"/>
  <c r="T14" i="1" s="1"/>
  <c r="S29" i="1"/>
  <c r="T29" i="1" s="1"/>
  <c r="S42" i="1"/>
  <c r="T42" i="1" s="1"/>
  <c r="S20" i="1"/>
  <c r="T20" i="1" s="1"/>
  <c r="S30" i="1"/>
  <c r="T30" i="1" s="1"/>
  <c r="T69" i="5"/>
  <c r="U69" i="5" s="1"/>
  <c r="T29" i="5"/>
  <c r="U29" i="5" s="1"/>
  <c r="T58" i="5"/>
  <c r="U58" i="5" s="1"/>
  <c r="T15" i="5"/>
  <c r="U15" i="5" s="1"/>
  <c r="T66" i="5"/>
  <c r="U66" i="5" s="1"/>
  <c r="T25" i="5"/>
  <c r="U25" i="5" s="1"/>
  <c r="T17" i="5"/>
  <c r="U17" i="5" s="1"/>
  <c r="T9" i="5"/>
  <c r="U9" i="5" s="1"/>
  <c r="T26" i="5"/>
  <c r="U26" i="5" s="1"/>
  <c r="T57" i="5"/>
  <c r="U57" i="5" s="1"/>
  <c r="T38" i="5"/>
  <c r="U38" i="5" s="1"/>
  <c r="T24" i="5"/>
  <c r="U24" i="5" s="1"/>
  <c r="T34" i="5"/>
  <c r="U34" i="5" s="1"/>
  <c r="T54" i="5"/>
  <c r="U54" i="5" s="1"/>
  <c r="T32" i="5"/>
  <c r="U32" i="5" s="1"/>
  <c r="T63" i="5"/>
  <c r="U63" i="5" s="1"/>
  <c r="T51" i="5"/>
  <c r="U51" i="5" s="1"/>
  <c r="T65" i="5"/>
  <c r="U65" i="5" s="1"/>
  <c r="T18" i="5"/>
  <c r="U18" i="5" s="1"/>
  <c r="T50" i="5"/>
  <c r="U50" i="5" s="1"/>
  <c r="T16" i="5"/>
  <c r="U16" i="5" s="1"/>
  <c r="T70" i="5"/>
  <c r="U70" i="5" s="1"/>
  <c r="T45" i="5"/>
  <c r="U45" i="5" s="1"/>
  <c r="T36" i="5"/>
  <c r="U36" i="5" s="1"/>
  <c r="T49" i="5"/>
  <c r="U49" i="5" s="1"/>
  <c r="T46" i="5"/>
  <c r="U46" i="5" s="1"/>
  <c r="T27" i="5"/>
  <c r="U27" i="5" s="1"/>
  <c r="T62" i="5"/>
  <c r="U62" i="5" s="1"/>
  <c r="T44" i="5"/>
  <c r="U44" i="5" s="1"/>
  <c r="T11" i="5"/>
  <c r="U11" i="5" s="1"/>
  <c r="T39" i="5"/>
  <c r="U39" i="5" s="1"/>
  <c r="T64" i="5"/>
  <c r="U64" i="5" s="1"/>
  <c r="T42" i="5"/>
  <c r="U42" i="5" s="1"/>
  <c r="T12" i="5"/>
  <c r="U12" i="5" s="1"/>
  <c r="T35" i="5"/>
  <c r="U35" i="5" s="1"/>
  <c r="T60" i="5"/>
  <c r="U60" i="5" s="1"/>
  <c r="T22" i="5"/>
  <c r="U22" i="5" s="1"/>
  <c r="T48" i="5"/>
  <c r="U48" i="5" s="1"/>
  <c r="T14" i="5"/>
  <c r="U14" i="5" s="1"/>
  <c r="T61" i="5"/>
  <c r="U61" i="5" s="1"/>
  <c r="T37" i="5"/>
  <c r="U37" i="5" s="1"/>
  <c r="T28" i="5"/>
  <c r="U28" i="5" s="1"/>
  <c r="T52" i="5"/>
  <c r="U52" i="5" s="1"/>
  <c r="T19" i="5"/>
  <c r="U19" i="5" s="1"/>
  <c r="T43" i="5"/>
  <c r="U43" i="5" s="1"/>
  <c r="T56" i="5"/>
  <c r="U56" i="5" s="1"/>
  <c r="T10" i="5"/>
  <c r="U10" i="5" s="1"/>
  <c r="T33" i="5"/>
  <c r="U33" i="5" s="1"/>
  <c r="T30" i="5"/>
  <c r="U30" i="5" s="1"/>
  <c r="T68" i="5"/>
  <c r="U68" i="5" s="1"/>
  <c r="T13" i="5"/>
  <c r="U13" i="5" s="1"/>
  <c r="T55" i="5"/>
  <c r="U55" i="5" s="1"/>
  <c r="T67" i="5"/>
  <c r="U67" i="5" s="1"/>
  <c r="T20" i="5"/>
  <c r="U20" i="5" s="1"/>
  <c r="T40" i="5"/>
  <c r="U40" i="5" s="1"/>
  <c r="T53" i="5"/>
  <c r="U53" i="5" s="1"/>
  <c r="T31" i="5"/>
  <c r="U31" i="5" s="1"/>
  <c r="T47" i="5"/>
  <c r="U47" i="5" s="1"/>
  <c r="T59" i="5"/>
  <c r="U59" i="5" s="1"/>
  <c r="T23" i="5"/>
  <c r="U23" i="5" s="1"/>
  <c r="T41" i="5"/>
  <c r="U41" i="5" s="1"/>
  <c r="T21" i="5"/>
  <c r="U21" i="5" s="1"/>
</calcChain>
</file>

<file path=xl/sharedStrings.xml><?xml version="1.0" encoding="utf-8"?>
<sst xmlns="http://schemas.openxmlformats.org/spreadsheetml/2006/main" count="1809" uniqueCount="684">
  <si>
    <t>№</t>
  </si>
  <si>
    <t>Фамилия</t>
  </si>
  <si>
    <t>Имя</t>
  </si>
  <si>
    <t>Отчество</t>
  </si>
  <si>
    <t>пол</t>
  </si>
  <si>
    <t>дата рождения</t>
  </si>
  <si>
    <t>Полное наименование образовательной организации</t>
  </si>
  <si>
    <t>класс</t>
  </si>
  <si>
    <t>статус участника</t>
  </si>
  <si>
    <t>ФИО наставника</t>
  </si>
  <si>
    <t>задания</t>
  </si>
  <si>
    <t>всего баллов</t>
  </si>
  <si>
    <t>% выполнения задания</t>
  </si>
  <si>
    <t xml:space="preserve">Бадмаев </t>
  </si>
  <si>
    <t xml:space="preserve"> Алдар </t>
  </si>
  <si>
    <t xml:space="preserve"> Менгиянович </t>
  </si>
  <si>
    <t xml:space="preserve">Анджаев </t>
  </si>
  <si>
    <t xml:space="preserve">Улюмджиева </t>
  </si>
  <si>
    <t xml:space="preserve"> Бадма </t>
  </si>
  <si>
    <t xml:space="preserve"> Бадмаевич </t>
  </si>
  <si>
    <t xml:space="preserve"> Арина </t>
  </si>
  <si>
    <t xml:space="preserve">Очировна </t>
  </si>
  <si>
    <t xml:space="preserve">Буваева </t>
  </si>
  <si>
    <t xml:space="preserve"> Эльвира </t>
  </si>
  <si>
    <t xml:space="preserve"> Савровна</t>
  </si>
  <si>
    <t xml:space="preserve"> Нарановна</t>
  </si>
  <si>
    <t xml:space="preserve">Бадмаева </t>
  </si>
  <si>
    <t xml:space="preserve"> Гиляна </t>
  </si>
  <si>
    <t xml:space="preserve"> Даниил </t>
  </si>
  <si>
    <t xml:space="preserve"> Анатольевич</t>
  </si>
  <si>
    <t xml:space="preserve"> Карина </t>
  </si>
  <si>
    <t xml:space="preserve"> Алексеевна</t>
  </si>
  <si>
    <t xml:space="preserve">Медведева </t>
  </si>
  <si>
    <t xml:space="preserve"> Софья </t>
  </si>
  <si>
    <t xml:space="preserve"> Сергеевна</t>
  </si>
  <si>
    <t xml:space="preserve">Мучкаев </t>
  </si>
  <si>
    <t xml:space="preserve">Алдар </t>
  </si>
  <si>
    <t xml:space="preserve"> Дольганович</t>
  </si>
  <si>
    <t xml:space="preserve">Санзыров </t>
  </si>
  <si>
    <t xml:space="preserve"> Эльвег </t>
  </si>
  <si>
    <t xml:space="preserve"> Александрович</t>
  </si>
  <si>
    <t xml:space="preserve">Искиева </t>
  </si>
  <si>
    <t xml:space="preserve"> Сояш </t>
  </si>
  <si>
    <t xml:space="preserve"> Савровна </t>
  </si>
  <si>
    <t xml:space="preserve">Сангаджиева </t>
  </si>
  <si>
    <t xml:space="preserve"> Александра </t>
  </si>
  <si>
    <t xml:space="preserve"> Антоновна</t>
  </si>
  <si>
    <t xml:space="preserve"> Айса </t>
  </si>
  <si>
    <t xml:space="preserve"> Чингисовна</t>
  </si>
  <si>
    <t xml:space="preserve">Самтонов </t>
  </si>
  <si>
    <t xml:space="preserve"> Данир </t>
  </si>
  <si>
    <t xml:space="preserve"> Русланович</t>
  </si>
  <si>
    <t xml:space="preserve">Джомаев </t>
  </si>
  <si>
    <t xml:space="preserve"> Максим</t>
  </si>
  <si>
    <t xml:space="preserve"> Наранович</t>
  </si>
  <si>
    <t xml:space="preserve">Павлова </t>
  </si>
  <si>
    <t xml:space="preserve"> Виктория </t>
  </si>
  <si>
    <t xml:space="preserve"> Александровна</t>
  </si>
  <si>
    <t xml:space="preserve">Лиджанов </t>
  </si>
  <si>
    <t xml:space="preserve"> Дава </t>
  </si>
  <si>
    <t xml:space="preserve"> Басангович</t>
  </si>
  <si>
    <t xml:space="preserve">Балинов </t>
  </si>
  <si>
    <t xml:space="preserve"> Сергеевич</t>
  </si>
  <si>
    <t xml:space="preserve">Сангаджиев </t>
  </si>
  <si>
    <t xml:space="preserve"> Алтман</t>
  </si>
  <si>
    <t xml:space="preserve"> Мергенович</t>
  </si>
  <si>
    <t xml:space="preserve"> Евгеньевич</t>
  </si>
  <si>
    <t xml:space="preserve">Цумаева </t>
  </si>
  <si>
    <t xml:space="preserve">Айта </t>
  </si>
  <si>
    <t xml:space="preserve"> Игоревна</t>
  </si>
  <si>
    <t xml:space="preserve">Шандронова </t>
  </si>
  <si>
    <t xml:space="preserve"> Валентина </t>
  </si>
  <si>
    <t xml:space="preserve">Борисова </t>
  </si>
  <si>
    <t xml:space="preserve"> Валерия </t>
  </si>
  <si>
    <t>Игоревна</t>
  </si>
  <si>
    <t xml:space="preserve">Оргаева </t>
  </si>
  <si>
    <t xml:space="preserve"> Наяна </t>
  </si>
  <si>
    <t xml:space="preserve"> Викторовна</t>
  </si>
  <si>
    <t>Шаповалова</t>
  </si>
  <si>
    <t xml:space="preserve"> Марина </t>
  </si>
  <si>
    <t xml:space="preserve"> Евгеньевна</t>
  </si>
  <si>
    <t xml:space="preserve">Гецилов </t>
  </si>
  <si>
    <t xml:space="preserve"> Энрике </t>
  </si>
  <si>
    <t xml:space="preserve"> Данзанович</t>
  </si>
  <si>
    <t xml:space="preserve">Манджиев </t>
  </si>
  <si>
    <t xml:space="preserve">Ахонькеева </t>
  </si>
  <si>
    <t xml:space="preserve"> Анастасия </t>
  </si>
  <si>
    <t xml:space="preserve"> Михайловна</t>
  </si>
  <si>
    <t xml:space="preserve">Агаева </t>
  </si>
  <si>
    <t xml:space="preserve"> Анкаевна</t>
  </si>
  <si>
    <t xml:space="preserve">Кравчук </t>
  </si>
  <si>
    <t xml:space="preserve"> Елизавета </t>
  </si>
  <si>
    <t xml:space="preserve"> Витальевна</t>
  </si>
  <si>
    <t xml:space="preserve"> Церенович</t>
  </si>
  <si>
    <t xml:space="preserve">Корникова </t>
  </si>
  <si>
    <t xml:space="preserve"> Луиза </t>
  </si>
  <si>
    <t xml:space="preserve"> Эркеновна</t>
  </si>
  <si>
    <t xml:space="preserve">Чупова </t>
  </si>
  <si>
    <t xml:space="preserve"> Алтана</t>
  </si>
  <si>
    <t xml:space="preserve"> Юрьевна</t>
  </si>
  <si>
    <t xml:space="preserve">Коншаева </t>
  </si>
  <si>
    <t xml:space="preserve"> Андреевна</t>
  </si>
  <si>
    <t xml:space="preserve">Махмутов </t>
  </si>
  <si>
    <t xml:space="preserve"> Байкс </t>
  </si>
  <si>
    <t xml:space="preserve"> Рахманович</t>
  </si>
  <si>
    <t xml:space="preserve">Тазаева </t>
  </si>
  <si>
    <t xml:space="preserve"> Байса </t>
  </si>
  <si>
    <t xml:space="preserve"> Улюмджиевна</t>
  </si>
  <si>
    <t xml:space="preserve"> Адьян </t>
  </si>
  <si>
    <t xml:space="preserve"> Борисович</t>
  </si>
  <si>
    <t xml:space="preserve">Дабжаева </t>
  </si>
  <si>
    <t xml:space="preserve"> Даяна </t>
  </si>
  <si>
    <t xml:space="preserve"> Арслановна</t>
  </si>
  <si>
    <t xml:space="preserve">Гонеев </t>
  </si>
  <si>
    <t xml:space="preserve"> Намсыр </t>
  </si>
  <si>
    <t>Манжиков</t>
  </si>
  <si>
    <t xml:space="preserve"> Максим </t>
  </si>
  <si>
    <t xml:space="preserve">Чимидов </t>
  </si>
  <si>
    <t xml:space="preserve"> Данзан </t>
  </si>
  <si>
    <t xml:space="preserve"> Алексеевич</t>
  </si>
  <si>
    <t xml:space="preserve">Тюлюмджиев </t>
  </si>
  <si>
    <t xml:space="preserve"> Олег </t>
  </si>
  <si>
    <t xml:space="preserve"> Арсланович</t>
  </si>
  <si>
    <t xml:space="preserve">Сарангов </t>
  </si>
  <si>
    <t xml:space="preserve"> Арслан </t>
  </si>
  <si>
    <t xml:space="preserve"> Викторович</t>
  </si>
  <si>
    <t xml:space="preserve">Наяна </t>
  </si>
  <si>
    <t xml:space="preserve"> Андреевна </t>
  </si>
  <si>
    <t xml:space="preserve">Басаева </t>
  </si>
  <si>
    <t xml:space="preserve"> Дана </t>
  </si>
  <si>
    <t xml:space="preserve">Дорджиева </t>
  </si>
  <si>
    <t xml:space="preserve"> Дильвира </t>
  </si>
  <si>
    <t xml:space="preserve"> Анна </t>
  </si>
  <si>
    <t xml:space="preserve"> Арсеновна</t>
  </si>
  <si>
    <t xml:space="preserve">Палтынов </t>
  </si>
  <si>
    <t xml:space="preserve"> Эрдни </t>
  </si>
  <si>
    <t xml:space="preserve"> Владимирович</t>
  </si>
  <si>
    <t xml:space="preserve">Палтынова </t>
  </si>
  <si>
    <t>Цолмон</t>
  </si>
  <si>
    <t xml:space="preserve"> Аркадьевна</t>
  </si>
  <si>
    <t xml:space="preserve">Бакинов </t>
  </si>
  <si>
    <t xml:space="preserve">Александр </t>
  </si>
  <si>
    <t xml:space="preserve"> Петрович</t>
  </si>
  <si>
    <t xml:space="preserve">Емилиева </t>
  </si>
  <si>
    <t xml:space="preserve"> Ангелина </t>
  </si>
  <si>
    <t xml:space="preserve">Халгаева </t>
  </si>
  <si>
    <t xml:space="preserve"> Манун </t>
  </si>
  <si>
    <t xml:space="preserve">Дживлеев </t>
  </si>
  <si>
    <t xml:space="preserve"> Арсланг </t>
  </si>
  <si>
    <t xml:space="preserve"> Саврович</t>
  </si>
  <si>
    <t xml:space="preserve">Кекшаев </t>
  </si>
  <si>
    <t xml:space="preserve"> Алтман </t>
  </si>
  <si>
    <t xml:space="preserve"> Зулаевич</t>
  </si>
  <si>
    <t xml:space="preserve">Нерюпова </t>
  </si>
  <si>
    <t xml:space="preserve"> Алтана </t>
  </si>
  <si>
    <t xml:space="preserve"> Денисовна</t>
  </si>
  <si>
    <t xml:space="preserve">Базырова </t>
  </si>
  <si>
    <t xml:space="preserve">Вероника </t>
  </si>
  <si>
    <t xml:space="preserve"> Бадмаевна</t>
  </si>
  <si>
    <t xml:space="preserve"> Саналович</t>
  </si>
  <si>
    <t xml:space="preserve">Шанаева </t>
  </si>
  <si>
    <t xml:space="preserve"> Руслановна</t>
  </si>
  <si>
    <t xml:space="preserve">Цохуров </t>
  </si>
  <si>
    <t xml:space="preserve"> Иванович</t>
  </si>
  <si>
    <t xml:space="preserve">Васкеева </t>
  </si>
  <si>
    <t xml:space="preserve"> Алина</t>
  </si>
  <si>
    <t xml:space="preserve"> Николаевна</t>
  </si>
  <si>
    <t xml:space="preserve">Хаваева </t>
  </si>
  <si>
    <t xml:space="preserve">Валерия </t>
  </si>
  <si>
    <t xml:space="preserve"> Арсланговна</t>
  </si>
  <si>
    <t xml:space="preserve">Могилева </t>
  </si>
  <si>
    <t xml:space="preserve"> Армановна</t>
  </si>
  <si>
    <t xml:space="preserve">Муниев </t>
  </si>
  <si>
    <t xml:space="preserve"> Эдуард </t>
  </si>
  <si>
    <t xml:space="preserve"> Аркадьевич</t>
  </si>
  <si>
    <t xml:space="preserve">Темирова </t>
  </si>
  <si>
    <t xml:space="preserve"> Айлин </t>
  </si>
  <si>
    <t xml:space="preserve"> Нусратовна</t>
  </si>
  <si>
    <t xml:space="preserve">Чужаев </t>
  </si>
  <si>
    <t xml:space="preserve"> Алан </t>
  </si>
  <si>
    <t xml:space="preserve"> Эдуардович</t>
  </si>
  <si>
    <t xml:space="preserve">Кектышов </t>
  </si>
  <si>
    <t xml:space="preserve">Мугинова </t>
  </si>
  <si>
    <t xml:space="preserve"> Ирина </t>
  </si>
  <si>
    <t xml:space="preserve">Эрдни-Горяева </t>
  </si>
  <si>
    <t xml:space="preserve"> Дари </t>
  </si>
  <si>
    <t xml:space="preserve">Бембеев </t>
  </si>
  <si>
    <t xml:space="preserve"> Владимир </t>
  </si>
  <si>
    <t xml:space="preserve"> Эрдниевич</t>
  </si>
  <si>
    <t xml:space="preserve">Григоренко </t>
  </si>
  <si>
    <t xml:space="preserve"> Дмитриевич</t>
  </si>
  <si>
    <t xml:space="preserve">Монькаев </t>
  </si>
  <si>
    <t>14.07 2008</t>
  </si>
  <si>
    <t>7 класс</t>
  </si>
  <si>
    <t>мужской</t>
  </si>
  <si>
    <t>женский</t>
  </si>
  <si>
    <t>МБОУ "Калмыцкая этнокультурная гимназия имени Зая-Пандиты"</t>
  </si>
  <si>
    <t>МБОУ "Калмыцкая национальная гимназия имени Кичикова А.Ш."</t>
  </si>
  <si>
    <t>МБОУ "Русская национальная гимназия имени преподобного С.Радонежского "</t>
  </si>
  <si>
    <t>МБОУ "Средняя общеобразовательная школа № 21"</t>
  </si>
  <si>
    <t>МБОУ "Средняя общеобразовательная школа № 12"</t>
  </si>
  <si>
    <t>МБОУ "Средняя общеобразовательная школа № 15"</t>
  </si>
  <si>
    <t>МБОУ "Средняя общеобразовательная школа № 17" имени Кугультинова Д.Н.</t>
  </si>
  <si>
    <t xml:space="preserve"> МБОУ «Средняя общеобразовательная школа №18  имени Б.Б. Городовикова »</t>
  </si>
  <si>
    <t xml:space="preserve">МБОУ "Средняя общеобразовательная школа №20" </t>
  </si>
  <si>
    <t>МБОУ "Средняя общеобразовательная школа №3 имени Сергиенко Н.Г."</t>
  </si>
  <si>
    <t xml:space="preserve">МБОУ "Средняя общеобразовательная школа № 4" </t>
  </si>
  <si>
    <t>МБОУ "Средняя общеобразовательная школа №23 им. Эрдниева П.М."</t>
  </si>
  <si>
    <t>МБОУ "Элистинская классическая гимназия"</t>
  </si>
  <si>
    <t>МБОУ «Элистинская многопрофильная гимназия личностно ориентированного обучения и воспитания»</t>
  </si>
  <si>
    <t>МБОУ «Средняя общеобразовательная школа №10» имени Бембетова В.А.</t>
  </si>
  <si>
    <t xml:space="preserve">МБОУ "Средняя общеобразовательная школа № 2" </t>
  </si>
  <si>
    <t>ЧОУ Образовательная школа "Перспектива"</t>
  </si>
  <si>
    <t>Бадмаев Базыр Владимирович</t>
  </si>
  <si>
    <t>Моллаев Александр Монтаевич</t>
  </si>
  <si>
    <t>Кравцова Мария Александровна</t>
  </si>
  <si>
    <t>Манджиева Светлана Борисовна</t>
  </si>
  <si>
    <t>Левгеева Джиргал Мергеновна</t>
  </si>
  <si>
    <t>Сагипова Тамара Дорджиевна</t>
  </si>
  <si>
    <t>Музраев Байр Борисович</t>
  </si>
  <si>
    <t>Отыкова Ольга Николаевна</t>
  </si>
  <si>
    <t>Сарангов Давид Владимирович</t>
  </si>
  <si>
    <t>Манджиев Чингис Борисович</t>
  </si>
  <si>
    <t>Василенко Елена Юрьевна</t>
  </si>
  <si>
    <t>Бордаева Донара Геннадьевна</t>
  </si>
  <si>
    <t>Цадыров Виталий Иванович</t>
  </si>
  <si>
    <t>Штыкова Нюудля Валерьевна</t>
  </si>
  <si>
    <t>Басангова Данара Сергеевна</t>
  </si>
  <si>
    <t>Болтырова Тамара Алексеевна</t>
  </si>
  <si>
    <t>Донгруппова Анастасия Олеговна</t>
  </si>
  <si>
    <t>Шевенова Светлана Ивановна</t>
  </si>
  <si>
    <t>Ахонькеева Надежда Васильевна</t>
  </si>
  <si>
    <t>Шовгуров Артур Анатольевич</t>
  </si>
  <si>
    <t>Катышкина Елизавета Анатольевна</t>
  </si>
  <si>
    <t xml:space="preserve"> Иляна </t>
  </si>
  <si>
    <t xml:space="preserve"> Олеговна</t>
  </si>
  <si>
    <t xml:space="preserve">Бадминова </t>
  </si>
  <si>
    <t xml:space="preserve"> Мингияновна</t>
  </si>
  <si>
    <t xml:space="preserve">Дорджиев </t>
  </si>
  <si>
    <t xml:space="preserve"> Батаевна</t>
  </si>
  <si>
    <t xml:space="preserve">Бадлаев </t>
  </si>
  <si>
    <t xml:space="preserve"> Араш </t>
  </si>
  <si>
    <t xml:space="preserve">Барыков </t>
  </si>
  <si>
    <t xml:space="preserve"> Дмитрий </t>
  </si>
  <si>
    <t xml:space="preserve">Бембиев </t>
  </si>
  <si>
    <t xml:space="preserve">Феликс </t>
  </si>
  <si>
    <t xml:space="preserve">Инджиева </t>
  </si>
  <si>
    <t xml:space="preserve"> Яна </t>
  </si>
  <si>
    <t>Артемовна</t>
  </si>
  <si>
    <t xml:space="preserve">Жерносек </t>
  </si>
  <si>
    <t xml:space="preserve"> Степан </t>
  </si>
  <si>
    <t xml:space="preserve"> Николаевич</t>
  </si>
  <si>
    <t xml:space="preserve">Бадгаев </t>
  </si>
  <si>
    <t xml:space="preserve"> Айта </t>
  </si>
  <si>
    <t xml:space="preserve"> Сангаджи-Горяевич</t>
  </si>
  <si>
    <t xml:space="preserve">Бамбышев </t>
  </si>
  <si>
    <t xml:space="preserve"> Мерген </t>
  </si>
  <si>
    <t xml:space="preserve">Шамаков </t>
  </si>
  <si>
    <t xml:space="preserve"> Наран </t>
  </si>
  <si>
    <t xml:space="preserve"> Тенгисович</t>
  </si>
  <si>
    <t xml:space="preserve">Малзанов </t>
  </si>
  <si>
    <t xml:space="preserve"> Эльдар </t>
  </si>
  <si>
    <t xml:space="preserve"> Бадмаевич</t>
  </si>
  <si>
    <t xml:space="preserve">Докурова </t>
  </si>
  <si>
    <t xml:space="preserve"> Альмина </t>
  </si>
  <si>
    <t xml:space="preserve"> Саналовна</t>
  </si>
  <si>
    <t xml:space="preserve">Араева </t>
  </si>
  <si>
    <t xml:space="preserve"> Айлана </t>
  </si>
  <si>
    <t>Борисовна</t>
  </si>
  <si>
    <t xml:space="preserve">Титаренко </t>
  </si>
  <si>
    <t xml:space="preserve">Нормаева </t>
  </si>
  <si>
    <t xml:space="preserve"> Борисовна</t>
  </si>
  <si>
    <t xml:space="preserve">Наминов </t>
  </si>
  <si>
    <t xml:space="preserve"> Виктор </t>
  </si>
  <si>
    <t xml:space="preserve"> Лиджиевич</t>
  </si>
  <si>
    <t xml:space="preserve">Очиров </t>
  </si>
  <si>
    <t xml:space="preserve">Даниленко </t>
  </si>
  <si>
    <t xml:space="preserve"> Павлович</t>
  </si>
  <si>
    <t xml:space="preserve">Кардонова </t>
  </si>
  <si>
    <t>Лиджиева</t>
  </si>
  <si>
    <t xml:space="preserve"> Милена </t>
  </si>
  <si>
    <t xml:space="preserve"> Дмитриевна</t>
  </si>
  <si>
    <t xml:space="preserve">Горяева </t>
  </si>
  <si>
    <t xml:space="preserve"> Баина </t>
  </si>
  <si>
    <t xml:space="preserve"> Григорьевна</t>
  </si>
  <si>
    <t xml:space="preserve">Сусаров </t>
  </si>
  <si>
    <t xml:space="preserve"> Тамирлан </t>
  </si>
  <si>
    <t xml:space="preserve"> Муталиевич</t>
  </si>
  <si>
    <t xml:space="preserve">Мамаев </t>
  </si>
  <si>
    <t xml:space="preserve"> Эренцен </t>
  </si>
  <si>
    <t xml:space="preserve">Головкова </t>
  </si>
  <si>
    <t xml:space="preserve">Кевельдженова </t>
  </si>
  <si>
    <t xml:space="preserve">Когданов </t>
  </si>
  <si>
    <t xml:space="preserve"> Дорджи </t>
  </si>
  <si>
    <t>Алексеевич</t>
  </si>
  <si>
    <t xml:space="preserve">Эренценов </t>
  </si>
  <si>
    <t xml:space="preserve"> Елена </t>
  </si>
  <si>
    <t xml:space="preserve"> Базыровна</t>
  </si>
  <si>
    <t xml:space="preserve">Эрендженов </t>
  </si>
  <si>
    <t xml:space="preserve">Виктор </t>
  </si>
  <si>
    <t xml:space="preserve"> Васильевич</t>
  </si>
  <si>
    <t xml:space="preserve">Арлтанова </t>
  </si>
  <si>
    <t xml:space="preserve"> Баирта </t>
  </si>
  <si>
    <t xml:space="preserve"> Владимировна</t>
  </si>
  <si>
    <t xml:space="preserve">Дорджи-Горяева </t>
  </si>
  <si>
    <t xml:space="preserve"> Эвелина </t>
  </si>
  <si>
    <t xml:space="preserve">Лиджиева </t>
  </si>
  <si>
    <t xml:space="preserve"> Арашаевна</t>
  </si>
  <si>
    <t xml:space="preserve">Чубанов </t>
  </si>
  <si>
    <t xml:space="preserve">Владимир </t>
  </si>
  <si>
    <t xml:space="preserve">Араев </t>
  </si>
  <si>
    <t xml:space="preserve"> Темир </t>
  </si>
  <si>
    <t xml:space="preserve">Анастасия </t>
  </si>
  <si>
    <t xml:space="preserve">Дубров </t>
  </si>
  <si>
    <t xml:space="preserve"> Ярославович</t>
  </si>
  <si>
    <t xml:space="preserve">Хатаев </t>
  </si>
  <si>
    <t xml:space="preserve"> Бата </t>
  </si>
  <si>
    <t>Александрович</t>
  </si>
  <si>
    <t xml:space="preserve">Очирова </t>
  </si>
  <si>
    <t xml:space="preserve"> Алина </t>
  </si>
  <si>
    <t xml:space="preserve">Болтыров </t>
  </si>
  <si>
    <t xml:space="preserve">Оконов </t>
  </si>
  <si>
    <t xml:space="preserve"> Геннадьевич</t>
  </si>
  <si>
    <t>МБОУ "Элистинский лицей"</t>
  </si>
  <si>
    <t>МБОУ "Элистинский технический лицей"</t>
  </si>
  <si>
    <t>24.03.2008 г</t>
  </si>
  <si>
    <t>8 класс</t>
  </si>
  <si>
    <t>Лялина Бая Александровна</t>
  </si>
  <si>
    <t>Невская Римма Очир-Горяевна</t>
  </si>
  <si>
    <t>Пипенко Сергей Викторович</t>
  </si>
  <si>
    <t>Усалко Марина Владимировна</t>
  </si>
  <si>
    <t>Тугусова Светлана Алексеевна</t>
  </si>
  <si>
    <t>Митруев Юрий Викторович</t>
  </si>
  <si>
    <t>Манцева Кермен Эдуардовна</t>
  </si>
  <si>
    <t>Тоташев Санджи Владимирович</t>
  </si>
  <si>
    <t>Анжирова Софья Сергеевна</t>
  </si>
  <si>
    <t xml:space="preserve">Манджиева Евгения Владимировна </t>
  </si>
  <si>
    <t>Эрднигоряева Татьяна Гогаевна</t>
  </si>
  <si>
    <t xml:space="preserve">Емельянова 
</t>
  </si>
  <si>
    <t xml:space="preserve"> Милана 
</t>
  </si>
  <si>
    <t xml:space="preserve"> Вадимовна
</t>
  </si>
  <si>
    <t xml:space="preserve">Тутышева 
</t>
  </si>
  <si>
    <t xml:space="preserve"> Айтана 
</t>
  </si>
  <si>
    <t xml:space="preserve"> Валерьевна
</t>
  </si>
  <si>
    <t xml:space="preserve"> Баатрович</t>
  </si>
  <si>
    <t xml:space="preserve"> Очир </t>
  </si>
  <si>
    <t xml:space="preserve"> Юрьевич</t>
  </si>
  <si>
    <t xml:space="preserve">Цебеков </t>
  </si>
  <si>
    <t xml:space="preserve"> Оюн </t>
  </si>
  <si>
    <t xml:space="preserve">Анкеева </t>
  </si>
  <si>
    <t>Эрдниевна</t>
  </si>
  <si>
    <t xml:space="preserve"> Дина </t>
  </si>
  <si>
    <t xml:space="preserve">Шунгурцикова </t>
  </si>
  <si>
    <t xml:space="preserve"> Лиджи </t>
  </si>
  <si>
    <t xml:space="preserve">Сакаева </t>
  </si>
  <si>
    <t xml:space="preserve"> Энкира </t>
  </si>
  <si>
    <t xml:space="preserve"> Ивановна</t>
  </si>
  <si>
    <t xml:space="preserve"> Мария </t>
  </si>
  <si>
    <t xml:space="preserve">Ермолаев </t>
  </si>
  <si>
    <t xml:space="preserve"> Дамир </t>
  </si>
  <si>
    <t xml:space="preserve"> Романович</t>
  </si>
  <si>
    <t xml:space="preserve">Эрдниева </t>
  </si>
  <si>
    <t xml:space="preserve">Симирич </t>
  </si>
  <si>
    <t xml:space="preserve"> Дарья </t>
  </si>
  <si>
    <t xml:space="preserve">Ендонова </t>
  </si>
  <si>
    <t xml:space="preserve">Боваев </t>
  </si>
  <si>
    <t xml:space="preserve">Андрей </t>
  </si>
  <si>
    <t xml:space="preserve"> Тенгизович</t>
  </si>
  <si>
    <t xml:space="preserve">Афанасьева </t>
  </si>
  <si>
    <t xml:space="preserve"> Аяна </t>
  </si>
  <si>
    <t xml:space="preserve"> Чимидовна</t>
  </si>
  <si>
    <t xml:space="preserve">Халгаев </t>
  </si>
  <si>
    <t xml:space="preserve"> Давид </t>
  </si>
  <si>
    <t xml:space="preserve">Лазарева </t>
  </si>
  <si>
    <t xml:space="preserve">Виталий </t>
  </si>
  <si>
    <t>Убушаев</t>
  </si>
  <si>
    <t xml:space="preserve">Николай </t>
  </si>
  <si>
    <t xml:space="preserve">Бордаева </t>
  </si>
  <si>
    <t xml:space="preserve"> Баировна</t>
  </si>
  <si>
    <t xml:space="preserve">Хурчиева </t>
  </si>
  <si>
    <t xml:space="preserve"> Бааторовна </t>
  </si>
  <si>
    <t xml:space="preserve">Ширипова </t>
  </si>
  <si>
    <t xml:space="preserve"> Вячеславовна </t>
  </si>
  <si>
    <t>Боваев</t>
  </si>
  <si>
    <t>Эрдни</t>
  </si>
  <si>
    <t xml:space="preserve">Карсаев </t>
  </si>
  <si>
    <t xml:space="preserve"> Андрей </t>
  </si>
  <si>
    <t xml:space="preserve"> Валентинович</t>
  </si>
  <si>
    <t xml:space="preserve">Назаров </t>
  </si>
  <si>
    <t xml:space="preserve">Инджиров </t>
  </si>
  <si>
    <t xml:space="preserve"> Санан </t>
  </si>
  <si>
    <t xml:space="preserve">Килганова </t>
  </si>
  <si>
    <t xml:space="preserve"> Татьяна</t>
  </si>
  <si>
    <t xml:space="preserve"> Маратовна</t>
  </si>
  <si>
    <t xml:space="preserve">Манджиев  </t>
  </si>
  <si>
    <t xml:space="preserve">  Тимур </t>
  </si>
  <si>
    <t xml:space="preserve"> Гудунович</t>
  </si>
  <si>
    <t xml:space="preserve">Лиджиев </t>
  </si>
  <si>
    <t xml:space="preserve"> Артур </t>
  </si>
  <si>
    <t xml:space="preserve"> Михайлович</t>
  </si>
  <si>
    <t>Одгаева</t>
  </si>
  <si>
    <t xml:space="preserve">  Саналовна</t>
  </si>
  <si>
    <t xml:space="preserve">Городовикова </t>
  </si>
  <si>
    <t xml:space="preserve">Ольга  </t>
  </si>
  <si>
    <t xml:space="preserve">  Александровна</t>
  </si>
  <si>
    <t xml:space="preserve"> Таира</t>
  </si>
  <si>
    <t xml:space="preserve">Габуншина </t>
  </si>
  <si>
    <t xml:space="preserve"> Милана </t>
  </si>
  <si>
    <t xml:space="preserve"> Вячеславовна</t>
  </si>
  <si>
    <t>Горбачёва</t>
  </si>
  <si>
    <t xml:space="preserve"> Виктория</t>
  </si>
  <si>
    <t xml:space="preserve">Коробейникова </t>
  </si>
  <si>
    <t>9 класс</t>
  </si>
  <si>
    <t xml:space="preserve"> Александра  </t>
  </si>
  <si>
    <t>Адьянова Зула Лиджиевна
 Лиджиевна</t>
  </si>
  <si>
    <t>Саранова Галина Бембеевна</t>
  </si>
  <si>
    <t>Нуркаева Галина Сергеевна</t>
  </si>
  <si>
    <t>Генджиева Валентина Николаевна</t>
  </si>
  <si>
    <t>Опуева Валентина Алгаевна</t>
  </si>
  <si>
    <t>Болдырева Лидия Хулхачиевна</t>
  </si>
  <si>
    <t xml:space="preserve">Дагинов </t>
  </si>
  <si>
    <t xml:space="preserve"> Эрдяевич</t>
  </si>
  <si>
    <t xml:space="preserve">Долтаева </t>
  </si>
  <si>
    <t xml:space="preserve">Булгун </t>
  </si>
  <si>
    <t xml:space="preserve">Нахошкина </t>
  </si>
  <si>
    <t xml:space="preserve">Челянова </t>
  </si>
  <si>
    <t xml:space="preserve">Виктория </t>
  </si>
  <si>
    <t xml:space="preserve"> Дорджиевна</t>
  </si>
  <si>
    <t xml:space="preserve">Харинов </t>
  </si>
  <si>
    <t xml:space="preserve">Будагянц </t>
  </si>
  <si>
    <t xml:space="preserve">Лада </t>
  </si>
  <si>
    <t xml:space="preserve">Богославский </t>
  </si>
  <si>
    <t xml:space="preserve">Дубач </t>
  </si>
  <si>
    <t xml:space="preserve"> Очировна</t>
  </si>
  <si>
    <t xml:space="preserve">Кодлаев </t>
  </si>
  <si>
    <t xml:space="preserve">Менкеева </t>
  </si>
  <si>
    <t xml:space="preserve">Ирина </t>
  </si>
  <si>
    <t xml:space="preserve"> Джангаровна</t>
  </si>
  <si>
    <t xml:space="preserve">Тостаева </t>
  </si>
  <si>
    <t xml:space="preserve"> Санатовна</t>
  </si>
  <si>
    <t xml:space="preserve">Сарджиев </t>
  </si>
  <si>
    <t>Эренценович</t>
  </si>
  <si>
    <t xml:space="preserve">Авшеев </t>
  </si>
  <si>
    <t xml:space="preserve"> Эрменович</t>
  </si>
  <si>
    <t xml:space="preserve"> Витальевич</t>
  </si>
  <si>
    <t xml:space="preserve">Конемото </t>
  </si>
  <si>
    <t xml:space="preserve">Михайленко </t>
  </si>
  <si>
    <t xml:space="preserve">Лахиева </t>
  </si>
  <si>
    <t xml:space="preserve">Минкеева </t>
  </si>
  <si>
    <t xml:space="preserve">Каминова </t>
  </si>
  <si>
    <t xml:space="preserve"> Валериевна</t>
  </si>
  <si>
    <t xml:space="preserve">Аильчиева </t>
  </si>
  <si>
    <t xml:space="preserve"> Бекболотовна</t>
  </si>
  <si>
    <t xml:space="preserve">Шапаева </t>
  </si>
  <si>
    <t xml:space="preserve"> Саваровна</t>
  </si>
  <si>
    <t xml:space="preserve">Сачилаев </t>
  </si>
  <si>
    <t xml:space="preserve"> Сарангович</t>
  </si>
  <si>
    <t xml:space="preserve">Манджиева </t>
  </si>
  <si>
    <t xml:space="preserve"> Львович</t>
  </si>
  <si>
    <t xml:space="preserve">Пюрвеева </t>
  </si>
  <si>
    <t xml:space="preserve">Бодрова </t>
  </si>
  <si>
    <t xml:space="preserve">Горяев </t>
  </si>
  <si>
    <t>Эрдниев</t>
  </si>
  <si>
    <t>Витальевна</t>
  </si>
  <si>
    <t>Владимир</t>
  </si>
  <si>
    <t>Надбитова Галина Саранговна</t>
  </si>
  <si>
    <t>Шарманджиева Любовь Борисовна</t>
  </si>
  <si>
    <t>Авяев Александр Васильевич</t>
  </si>
  <si>
    <t>Сангаджиев Чингис Геннадьевич</t>
  </si>
  <si>
    <t>Манджиева Евгения Владимировна</t>
  </si>
  <si>
    <t xml:space="preserve">Эльза </t>
  </si>
  <si>
    <t xml:space="preserve">Дамир </t>
  </si>
  <si>
    <t xml:space="preserve">Илья </t>
  </si>
  <si>
    <t>Никита</t>
  </si>
  <si>
    <t xml:space="preserve">Давид </t>
  </si>
  <si>
    <t xml:space="preserve">Энкира </t>
  </si>
  <si>
    <t xml:space="preserve">Амуланга </t>
  </si>
  <si>
    <t xml:space="preserve">Очир </t>
  </si>
  <si>
    <t xml:space="preserve">Санан </t>
  </si>
  <si>
    <t xml:space="preserve">Чингис </t>
  </si>
  <si>
    <t xml:space="preserve">Мирослав </t>
  </si>
  <si>
    <t>Мазан</t>
  </si>
  <si>
    <t xml:space="preserve">Энгел </t>
  </si>
  <si>
    <t xml:space="preserve">Яна </t>
  </si>
  <si>
    <t>Анастасия</t>
  </si>
  <si>
    <t xml:space="preserve">Алина </t>
  </si>
  <si>
    <t xml:space="preserve">Иван </t>
  </si>
  <si>
    <t xml:space="preserve">Алтана </t>
  </si>
  <si>
    <t xml:space="preserve">Алексей </t>
  </si>
  <si>
    <t xml:space="preserve">Джиргала </t>
  </si>
  <si>
    <t>Элина</t>
  </si>
  <si>
    <t xml:space="preserve">Санджи </t>
  </si>
  <si>
    <t xml:space="preserve">Байсана </t>
  </si>
  <si>
    <t>Андреевич</t>
  </si>
  <si>
    <t>10 класс</t>
  </si>
  <si>
    <t>11 класс</t>
  </si>
  <si>
    <t>Дорджиева</t>
  </si>
  <si>
    <t xml:space="preserve">Эдгеева </t>
  </si>
  <si>
    <t xml:space="preserve">Варламова </t>
  </si>
  <si>
    <t xml:space="preserve">Тостаев </t>
  </si>
  <si>
    <t xml:space="preserve">Хантаева </t>
  </si>
  <si>
    <t xml:space="preserve">Козлова </t>
  </si>
  <si>
    <t xml:space="preserve">Сарангова </t>
  </si>
  <si>
    <t xml:space="preserve">Отхонова </t>
  </si>
  <si>
    <t xml:space="preserve">Кукуева </t>
  </si>
  <si>
    <t xml:space="preserve">Рвачев </t>
  </si>
  <si>
    <t xml:space="preserve">Перепелятников </t>
  </si>
  <si>
    <t xml:space="preserve">Логинов </t>
  </si>
  <si>
    <t xml:space="preserve">Янжинов </t>
  </si>
  <si>
    <t xml:space="preserve">Харлашкеев </t>
  </si>
  <si>
    <t xml:space="preserve">Музраева </t>
  </si>
  <si>
    <t xml:space="preserve">Чимидова </t>
  </si>
  <si>
    <t xml:space="preserve">Кандымова </t>
  </si>
  <si>
    <t xml:space="preserve">Янжураев </t>
  </si>
  <si>
    <t xml:space="preserve">Кирилаев </t>
  </si>
  <si>
    <t xml:space="preserve">Жаркова </t>
  </si>
  <si>
    <t xml:space="preserve">Иванченко </t>
  </si>
  <si>
    <t xml:space="preserve">Жакарис </t>
  </si>
  <si>
    <t xml:space="preserve">Бурлыкова </t>
  </si>
  <si>
    <t xml:space="preserve">Максимов </t>
  </si>
  <si>
    <t xml:space="preserve">Мухараев </t>
  </si>
  <si>
    <t xml:space="preserve">Данилов </t>
  </si>
  <si>
    <t xml:space="preserve">Булуктаева </t>
  </si>
  <si>
    <t xml:space="preserve">Пюрвеев </t>
  </si>
  <si>
    <t xml:space="preserve">Шонджиев  </t>
  </si>
  <si>
    <t xml:space="preserve">Намысов </t>
  </si>
  <si>
    <t xml:space="preserve">Кинзеев </t>
  </si>
  <si>
    <t xml:space="preserve">Нюдляева </t>
  </si>
  <si>
    <t>Лиджиев</t>
  </si>
  <si>
    <t xml:space="preserve">Музраев </t>
  </si>
  <si>
    <t xml:space="preserve">Унгунова </t>
  </si>
  <si>
    <t>Менкеев</t>
  </si>
  <si>
    <t xml:space="preserve">Церенов </t>
  </si>
  <si>
    <t xml:space="preserve">Кулаков </t>
  </si>
  <si>
    <t>Баденов</t>
  </si>
  <si>
    <t xml:space="preserve">Гаряев </t>
  </si>
  <si>
    <t xml:space="preserve">Колошева </t>
  </si>
  <si>
    <t xml:space="preserve">Болаева </t>
  </si>
  <si>
    <t xml:space="preserve">Шеркешева </t>
  </si>
  <si>
    <t xml:space="preserve">Хаглышев </t>
  </si>
  <si>
    <t xml:space="preserve">Савлданова </t>
  </si>
  <si>
    <t xml:space="preserve">Шогляева </t>
  </si>
  <si>
    <t xml:space="preserve">Бухакова </t>
  </si>
  <si>
    <t xml:space="preserve">Найминов </t>
  </si>
  <si>
    <t xml:space="preserve">Павлов </t>
  </si>
  <si>
    <t xml:space="preserve">Баина </t>
  </si>
  <si>
    <t xml:space="preserve">Светлана </t>
  </si>
  <si>
    <t xml:space="preserve">Дельгир </t>
  </si>
  <si>
    <t xml:space="preserve">Данзан </t>
  </si>
  <si>
    <t xml:space="preserve">Арина </t>
  </si>
  <si>
    <t>Николай</t>
  </si>
  <si>
    <t xml:space="preserve">Элина </t>
  </si>
  <si>
    <t xml:space="preserve">Вера </t>
  </si>
  <si>
    <t xml:space="preserve">Эвелина </t>
  </si>
  <si>
    <t xml:space="preserve">Дарина </t>
  </si>
  <si>
    <t xml:space="preserve">Родион </t>
  </si>
  <si>
    <t xml:space="preserve">Георгий </t>
  </si>
  <si>
    <t xml:space="preserve">Сергей </t>
  </si>
  <si>
    <t xml:space="preserve">Анга </t>
  </si>
  <si>
    <t xml:space="preserve">Ольга </t>
  </si>
  <si>
    <t xml:space="preserve">Эрвена </t>
  </si>
  <si>
    <t xml:space="preserve">Артем </t>
  </si>
  <si>
    <t>Родион</t>
  </si>
  <si>
    <t xml:space="preserve">Жанна </t>
  </si>
  <si>
    <t xml:space="preserve">Сумьяна </t>
  </si>
  <si>
    <t xml:space="preserve">Маргарита </t>
  </si>
  <si>
    <t xml:space="preserve">Айса </t>
  </si>
  <si>
    <t xml:space="preserve">Баирсан </t>
  </si>
  <si>
    <t xml:space="preserve">Эрдни </t>
  </si>
  <si>
    <t xml:space="preserve">Тара </t>
  </si>
  <si>
    <t xml:space="preserve">Алтн </t>
  </si>
  <si>
    <t xml:space="preserve">Савгир </t>
  </si>
  <si>
    <t>Эльза</t>
  </si>
  <si>
    <t xml:space="preserve">Байрта </t>
  </si>
  <si>
    <t xml:space="preserve">Элистина </t>
  </si>
  <si>
    <t xml:space="preserve">Аделина </t>
  </si>
  <si>
    <t xml:space="preserve">Тенгис </t>
  </si>
  <si>
    <t xml:space="preserve">Баатр </t>
  </si>
  <si>
    <t>Чингиз</t>
  </si>
  <si>
    <t>Адьян</t>
  </si>
  <si>
    <t xml:space="preserve">Роман </t>
  </si>
  <si>
    <t xml:space="preserve">Игорь </t>
  </si>
  <si>
    <t xml:space="preserve">Тагир </t>
  </si>
  <si>
    <t xml:space="preserve">Аюш </t>
  </si>
  <si>
    <t xml:space="preserve">Дорджи </t>
  </si>
  <si>
    <t xml:space="preserve">Мингиян </t>
  </si>
  <si>
    <t>Аделина</t>
  </si>
  <si>
    <t>Тимофей</t>
  </si>
  <si>
    <t xml:space="preserve">Александра </t>
  </si>
  <si>
    <t xml:space="preserve">Тимур </t>
  </si>
  <si>
    <t xml:space="preserve">Владислав </t>
  </si>
  <si>
    <t>Саналовна</t>
  </si>
  <si>
    <t>Анатольевна</t>
  </si>
  <si>
    <t>Хонгоровна</t>
  </si>
  <si>
    <t>Евгеньевна</t>
  </si>
  <si>
    <t>Николаевич</t>
  </si>
  <si>
    <t>Элвговна</t>
  </si>
  <si>
    <t>Андреевна</t>
  </si>
  <si>
    <t>Эренценовна</t>
  </si>
  <si>
    <t>Санджиевна</t>
  </si>
  <si>
    <t>Эдуардовна</t>
  </si>
  <si>
    <t>Мергенович</t>
  </si>
  <si>
    <t xml:space="preserve">Александрович </t>
  </si>
  <si>
    <t>Наранович</t>
  </si>
  <si>
    <t>Савровна</t>
  </si>
  <si>
    <t>Вячеславовна</t>
  </si>
  <si>
    <t>Леонидовна</t>
  </si>
  <si>
    <t>Леонидович</t>
  </si>
  <si>
    <t>Олеговна</t>
  </si>
  <si>
    <t>Викторович</t>
  </si>
  <si>
    <t>Дмитриевна</t>
  </si>
  <si>
    <t>Эрендженовна</t>
  </si>
  <si>
    <t>Александровна</t>
  </si>
  <si>
    <t>Константинович</t>
  </si>
  <si>
    <t>Эдуардович</t>
  </si>
  <si>
    <t>Саврович</t>
  </si>
  <si>
    <t xml:space="preserve">Борисовна </t>
  </si>
  <si>
    <t>Саналович</t>
  </si>
  <si>
    <t>Юрьевна</t>
  </si>
  <si>
    <t>Мингиянович</t>
  </si>
  <si>
    <t>Баатровна</t>
  </si>
  <si>
    <t>Олегович</t>
  </si>
  <si>
    <t>Вадимович</t>
  </si>
  <si>
    <t>Очировна</t>
  </si>
  <si>
    <t>Шургучиевич</t>
  </si>
  <si>
    <t xml:space="preserve">Заянович </t>
  </si>
  <si>
    <t>Станиславович</t>
  </si>
  <si>
    <t>Бадмаевич</t>
  </si>
  <si>
    <t>Владимировна</t>
  </si>
  <si>
    <t>Китаевна</t>
  </si>
  <si>
    <t>Хонгорович</t>
  </si>
  <si>
    <t>Максимовна</t>
  </si>
  <si>
    <t>Сергеевич</t>
  </si>
  <si>
    <t>20.02.2005</t>
  </si>
  <si>
    <t>23.03.2004</t>
  </si>
  <si>
    <t>МБОУ "Средняя общеобразовательная школа №8 имени Н. Очирова""</t>
  </si>
  <si>
    <t>Баташова Наталья Николаевна</t>
  </si>
  <si>
    <t>Каткаев Виктор Викторович</t>
  </si>
  <si>
    <t>Мацакова Светлана Алексеевна</t>
  </si>
  <si>
    <t xml:space="preserve">Манцынова Валентина Николаевна </t>
  </si>
  <si>
    <t>Зундугинов Борис Санжинович</t>
  </si>
  <si>
    <t>Джуканова Данара Николаевна</t>
  </si>
  <si>
    <t xml:space="preserve">Эрднигоряева Татьяна Гогаевна </t>
  </si>
  <si>
    <t>Манцаева Татьяна Борисовна</t>
  </si>
  <si>
    <t>Байрович</t>
  </si>
  <si>
    <t>Владиславович</t>
  </si>
  <si>
    <t xml:space="preserve">Лукшанова </t>
  </si>
  <si>
    <t>Очканов  Виктор Сергеевич</t>
  </si>
  <si>
    <t xml:space="preserve"> Сагира </t>
  </si>
  <si>
    <t>ПРОТОКОЛ</t>
  </si>
  <si>
    <t>предмет  История  7 класс</t>
  </si>
  <si>
    <t xml:space="preserve">  муниципального этапа Всероссийской олимпиады школьников 2021-2022 уч. год    </t>
  </si>
  <si>
    <t xml:space="preserve">Максимальный балл - 61                                                                        Дата проведения - 13 декабря 2021 г.   </t>
  </si>
  <si>
    <t>предмет  История  8 класс</t>
  </si>
  <si>
    <t>предмет  История  9 класс</t>
  </si>
  <si>
    <t>предмет  История  10 класс</t>
  </si>
  <si>
    <t>предмет  История  11 класс</t>
  </si>
  <si>
    <t xml:space="preserve">Максимальный балл - 57                                                                        Дата проведения - 13 декабря 2021 г.   </t>
  </si>
  <si>
    <t xml:space="preserve">Максимальный балл - 87                                                                        Дата проведения - 13 декабря 2021 г.   </t>
  </si>
  <si>
    <t xml:space="preserve">Максимальный балл - 128                                                                        Дата проведения - 13 декабря 2021 г.   </t>
  </si>
  <si>
    <t xml:space="preserve">Максимальный балл - 127                                                                        Дата проведения - 13 декабря 2021 г.   </t>
  </si>
  <si>
    <t>Иджеева</t>
  </si>
  <si>
    <t>Гогаев Санал Игоревич</t>
  </si>
  <si>
    <t>Алтн</t>
  </si>
  <si>
    <t>Очирович</t>
  </si>
  <si>
    <t>Шалхакова Гиляна Вячеславовна</t>
  </si>
  <si>
    <t xml:space="preserve">Джиргал </t>
  </si>
  <si>
    <t>победитель</t>
  </si>
  <si>
    <t>призер</t>
  </si>
  <si>
    <t xml:space="preserve">Председатель </t>
  </si>
  <si>
    <t>члены жюри</t>
  </si>
  <si>
    <t>Горяев М. С.</t>
  </si>
  <si>
    <t>Авеева О.Н.</t>
  </si>
  <si>
    <t>Боваев Н.Б.</t>
  </si>
  <si>
    <t>Очиров Б.В.</t>
  </si>
  <si>
    <t>Авлиев В.Н.</t>
  </si>
  <si>
    <t>Оконова Л.В.</t>
  </si>
  <si>
    <t>Батыров В.В.</t>
  </si>
  <si>
    <t>Победитель</t>
  </si>
  <si>
    <t>Призер</t>
  </si>
  <si>
    <t>Оконова Н.В.</t>
  </si>
  <si>
    <t>Члены жюри:</t>
  </si>
  <si>
    <t>Горяев М.С.</t>
  </si>
  <si>
    <t xml:space="preserve">Председатель жюри: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</si>
</sst>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171">
    <xf numFmtId="0" fontId="0" fillId="0" borderId="0" xfId="0"/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14" fontId="3" fillId="2" borderId="2" xfId="0" applyNumberFormat="1" applyFont="1" applyFill="1" applyBorder="1" applyAlignment="1">
      <alignment horizontal="left" vertical="top" wrapText="1"/>
    </xf>
    <xf numFmtId="14" fontId="3" fillId="2" borderId="2" xfId="1" applyNumberFormat="1" applyFont="1" applyFill="1" applyBorder="1" applyAlignment="1">
      <alignment horizontal="left" vertical="top" wrapText="1"/>
    </xf>
    <xf numFmtId="14" fontId="3" fillId="2" borderId="2" xfId="0" applyNumberFormat="1" applyFont="1" applyFill="1" applyBorder="1" applyAlignment="1">
      <alignment horizontal="left" vertical="top"/>
    </xf>
    <xf numFmtId="0" fontId="3" fillId="2" borderId="2" xfId="1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0" fontId="6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left" vertical="top" wrapText="1"/>
    </xf>
    <xf numFmtId="14" fontId="4" fillId="2" borderId="2" xfId="0" applyNumberFormat="1" applyFont="1" applyFill="1" applyBorder="1" applyAlignment="1">
      <alignment horizontal="left" vertical="top"/>
    </xf>
    <xf numFmtId="14" fontId="4" fillId="2" borderId="2" xfId="0" applyNumberFormat="1" applyFont="1" applyFill="1" applyBorder="1" applyAlignment="1">
      <alignment horizontal="left" vertical="top" wrapText="1"/>
    </xf>
    <xf numFmtId="14" fontId="7" fillId="2" borderId="2" xfId="0" applyNumberFormat="1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center" vertical="top"/>
    </xf>
    <xf numFmtId="0" fontId="0" fillId="2" borderId="0" xfId="0" applyFont="1" applyFill="1"/>
    <xf numFmtId="0" fontId="6" fillId="2" borderId="2" xfId="0" applyFont="1" applyFill="1" applyBorder="1" applyAlignment="1">
      <alignment horizontal="left" vertical="top"/>
    </xf>
    <xf numFmtId="0" fontId="8" fillId="0" borderId="0" xfId="0" applyFont="1" applyAlignment="1">
      <alignment horizontal="center"/>
    </xf>
    <xf numFmtId="49" fontId="3" fillId="2" borderId="2" xfId="0" applyNumberFormat="1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14" fontId="4" fillId="0" borderId="2" xfId="0" applyNumberFormat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/>
    </xf>
    <xf numFmtId="0" fontId="0" fillId="0" borderId="0" xfId="0" applyFill="1"/>
    <xf numFmtId="14" fontId="4" fillId="0" borderId="2" xfId="0" applyNumberFormat="1" applyFont="1" applyFill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top"/>
    </xf>
    <xf numFmtId="0" fontId="4" fillId="0" borderId="12" xfId="0" applyFont="1" applyBorder="1" applyAlignment="1">
      <alignment horizontal="left" vertical="top"/>
    </xf>
    <xf numFmtId="0" fontId="3" fillId="2" borderId="12" xfId="0" applyFont="1" applyFill="1" applyBorder="1" applyAlignment="1">
      <alignment horizontal="left" vertical="top" wrapText="1"/>
    </xf>
    <xf numFmtId="14" fontId="4" fillId="0" borderId="2" xfId="0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/>
    </xf>
    <xf numFmtId="0" fontId="4" fillId="2" borderId="0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0" fontId="0" fillId="2" borderId="0" xfId="0" applyFill="1"/>
    <xf numFmtId="0" fontId="4" fillId="0" borderId="2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right" vertical="top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0" fillId="0" borderId="0" xfId="0" applyAlignment="1">
      <alignment wrapText="1"/>
    </xf>
    <xf numFmtId="164" fontId="4" fillId="2" borderId="2" xfId="0" applyNumberFormat="1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3" fillId="3" borderId="2" xfId="1" applyFont="1" applyFill="1" applyBorder="1" applyAlignment="1">
      <alignment horizontal="left" vertical="top" wrapText="1"/>
    </xf>
    <xf numFmtId="14" fontId="3" fillId="3" borderId="2" xfId="0" applyNumberFormat="1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vertical="top"/>
    </xf>
    <xf numFmtId="0" fontId="4" fillId="3" borderId="2" xfId="0" applyFont="1" applyFill="1" applyBorder="1" applyAlignment="1">
      <alignment vertical="top" wrapText="1"/>
    </xf>
    <xf numFmtId="0" fontId="11" fillId="0" borderId="0" xfId="0" applyFont="1"/>
    <xf numFmtId="165" fontId="4" fillId="0" borderId="2" xfId="0" applyNumberFormat="1" applyFont="1" applyFill="1" applyBorder="1" applyAlignment="1">
      <alignment horizontal="left" vertical="top"/>
    </xf>
    <xf numFmtId="0" fontId="3" fillId="2" borderId="12" xfId="1" applyFont="1" applyFill="1" applyBorder="1" applyAlignment="1">
      <alignment horizontal="left" vertical="top" wrapText="1"/>
    </xf>
    <xf numFmtId="14" fontId="4" fillId="2" borderId="12" xfId="0" applyNumberFormat="1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/>
    </xf>
    <xf numFmtId="165" fontId="4" fillId="2" borderId="2" xfId="0" applyNumberFormat="1" applyFont="1" applyFill="1" applyBorder="1" applyAlignment="1">
      <alignment horizontal="left" vertical="top"/>
    </xf>
    <xf numFmtId="0" fontId="4" fillId="2" borderId="15" xfId="0" applyFont="1" applyFill="1" applyBorder="1" applyAlignment="1">
      <alignment horizontal="left" vertical="top" wrapText="1"/>
    </xf>
    <xf numFmtId="0" fontId="8" fillId="0" borderId="0" xfId="0" applyFont="1"/>
    <xf numFmtId="0" fontId="4" fillId="4" borderId="2" xfId="0" applyFont="1" applyFill="1" applyBorder="1" applyAlignment="1">
      <alignment horizontal="left" vertical="top"/>
    </xf>
    <xf numFmtId="0" fontId="3" fillId="4" borderId="2" xfId="0" applyFont="1" applyFill="1" applyBorder="1" applyAlignment="1">
      <alignment horizontal="left" vertical="top"/>
    </xf>
    <xf numFmtId="14" fontId="4" fillId="4" borderId="2" xfId="0" applyNumberFormat="1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left" vertical="top"/>
    </xf>
    <xf numFmtId="14" fontId="4" fillId="4" borderId="2" xfId="0" applyNumberFormat="1" applyFont="1" applyFill="1" applyBorder="1" applyAlignment="1">
      <alignment horizontal="left" vertical="top"/>
    </xf>
    <xf numFmtId="0" fontId="4" fillId="4" borderId="2" xfId="0" applyFont="1" applyFill="1" applyBorder="1" applyAlignment="1">
      <alignment horizontal="left" vertical="top" wrapText="1"/>
    </xf>
    <xf numFmtId="0" fontId="3" fillId="4" borderId="2" xfId="1" applyFont="1" applyFill="1" applyBorder="1" applyAlignment="1">
      <alignment horizontal="left" vertical="top" wrapText="1"/>
    </xf>
    <xf numFmtId="14" fontId="3" fillId="4" borderId="2" xfId="0" applyNumberFormat="1" applyFont="1" applyFill="1" applyBorder="1" applyAlignment="1">
      <alignment horizontal="left" vertical="top" wrapText="1"/>
    </xf>
    <xf numFmtId="14" fontId="3" fillId="4" borderId="2" xfId="0" applyNumberFormat="1" applyFont="1" applyFill="1" applyBorder="1" applyAlignment="1">
      <alignment horizontal="left" vertical="top"/>
    </xf>
    <xf numFmtId="0" fontId="8" fillId="4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2" borderId="14" xfId="0" applyFont="1" applyFill="1" applyBorder="1" applyAlignment="1">
      <alignment horizontal="left" vertical="top"/>
    </xf>
    <xf numFmtId="0" fontId="4" fillId="2" borderId="12" xfId="0" applyFont="1" applyFill="1" applyBorder="1" applyAlignment="1">
      <alignment horizontal="left" vertical="top"/>
    </xf>
    <xf numFmtId="0" fontId="4" fillId="2" borderId="16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14" fontId="3" fillId="5" borderId="2" xfId="0" applyNumberFormat="1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vertical="top"/>
    </xf>
    <xf numFmtId="0" fontId="6" fillId="5" borderId="2" xfId="0" applyFont="1" applyFill="1" applyBorder="1" applyAlignment="1">
      <alignment horizontal="left" vertical="top"/>
    </xf>
    <xf numFmtId="14" fontId="4" fillId="5" borderId="2" xfId="0" applyNumberFormat="1" applyFont="1" applyFill="1" applyBorder="1" applyAlignment="1">
      <alignment horizontal="left" vertical="top" wrapText="1"/>
    </xf>
    <xf numFmtId="0" fontId="3" fillId="5" borderId="2" xfId="1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/>
    </xf>
    <xf numFmtId="165" fontId="4" fillId="5" borderId="2" xfId="0" applyNumberFormat="1" applyFont="1" applyFill="1" applyBorder="1" applyAlignment="1">
      <alignment horizontal="left" vertical="top"/>
    </xf>
    <xf numFmtId="14" fontId="4" fillId="5" borderId="2" xfId="0" applyNumberFormat="1" applyFont="1" applyFill="1" applyBorder="1" applyAlignment="1">
      <alignment horizontal="left" vertical="top"/>
    </xf>
    <xf numFmtId="0" fontId="4" fillId="5" borderId="2" xfId="0" applyFont="1" applyFill="1" applyBorder="1" applyAlignment="1">
      <alignment vertical="top" wrapText="1"/>
    </xf>
    <xf numFmtId="0" fontId="3" fillId="5" borderId="2" xfId="0" applyFont="1" applyFill="1" applyBorder="1" applyAlignment="1">
      <alignment horizontal="left" vertical="top"/>
    </xf>
    <xf numFmtId="0" fontId="4" fillId="5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 vertical="center"/>
    </xf>
    <xf numFmtId="164" fontId="4" fillId="5" borderId="2" xfId="0" applyNumberFormat="1" applyFont="1" applyFill="1" applyBorder="1" applyAlignment="1">
      <alignment horizontal="left" vertical="top"/>
    </xf>
    <xf numFmtId="49" fontId="3" fillId="5" borderId="2" xfId="0" applyNumberFormat="1" applyFont="1" applyFill="1" applyBorder="1" applyAlignment="1">
      <alignment horizontal="left" vertical="top"/>
    </xf>
    <xf numFmtId="14" fontId="3" fillId="5" borderId="2" xfId="1" applyNumberFormat="1" applyFont="1" applyFill="1" applyBorder="1" applyAlignment="1">
      <alignment horizontal="left" vertical="top" wrapText="1"/>
    </xf>
    <xf numFmtId="0" fontId="8" fillId="5" borderId="2" xfId="0" applyFont="1" applyFill="1" applyBorder="1" applyAlignment="1">
      <alignment horizontal="center" wrapText="1"/>
    </xf>
    <xf numFmtId="0" fontId="4" fillId="5" borderId="12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1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4" fillId="0" borderId="1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/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vertical="top" wrapText="1"/>
    </xf>
    <xf numFmtId="0" fontId="8" fillId="0" borderId="2" xfId="0" applyFont="1" applyBorder="1" applyAlignment="1">
      <alignment vertical="top"/>
    </xf>
    <xf numFmtId="0" fontId="4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2" xfId="0" applyFont="1" applyBorder="1" applyAlignment="1">
      <alignment vertical="top" wrapText="1"/>
    </xf>
    <xf numFmtId="0" fontId="4" fillId="0" borderId="13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8" fillId="0" borderId="1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1"/>
  <sheetViews>
    <sheetView tabSelected="1" zoomScale="90" zoomScaleNormal="90" workbookViewId="0">
      <selection activeCell="A9" sqref="A9:A72"/>
    </sheetView>
  </sheetViews>
  <sheetFormatPr defaultRowHeight="15" x14ac:dyDescent="0.25"/>
  <cols>
    <col min="1" max="1" width="4" customWidth="1"/>
    <col min="2" max="2" width="13.42578125" customWidth="1"/>
    <col min="3" max="3" width="11.140625" customWidth="1"/>
    <col min="4" max="4" width="14.140625" customWidth="1"/>
    <col min="5" max="5" width="12.140625" customWidth="1"/>
    <col min="6" max="6" width="10.140625" customWidth="1"/>
    <col min="7" max="7" width="50.5703125" customWidth="1"/>
    <col min="8" max="8" width="8.85546875" customWidth="1"/>
    <col min="9" max="9" width="8.5703125" customWidth="1"/>
    <col min="10" max="10" width="3.7109375" customWidth="1"/>
    <col min="11" max="11" width="3.5703125" customWidth="1"/>
    <col min="12" max="12" width="3.28515625" customWidth="1"/>
    <col min="13" max="13" width="3.140625" customWidth="1"/>
    <col min="14" max="14" width="3.5703125" customWidth="1"/>
    <col min="15" max="15" width="4" customWidth="1"/>
    <col min="16" max="16" width="4.7109375" customWidth="1"/>
    <col min="17" max="17" width="4" customWidth="1"/>
    <col min="18" max="18" width="3.5703125" customWidth="1"/>
    <col min="19" max="19" width="5.140625" customWidth="1"/>
    <col min="20" max="20" width="5.28515625" customWidth="1"/>
    <col min="21" max="21" width="30.140625" customWidth="1"/>
  </cols>
  <sheetData>
    <row r="1" spans="1:21" x14ac:dyDescent="0.25">
      <c r="G1" s="111" t="s">
        <v>649</v>
      </c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</row>
    <row r="2" spans="1:21" x14ac:dyDescent="0.25">
      <c r="G2" s="111" t="s">
        <v>651</v>
      </c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</row>
    <row r="3" spans="1:21" x14ac:dyDescent="0.25">
      <c r="G3" s="112" t="s">
        <v>650</v>
      </c>
      <c r="H3" s="112"/>
      <c r="I3" s="112"/>
      <c r="J3" s="112"/>
      <c r="K3" s="112"/>
      <c r="L3" s="112"/>
      <c r="M3" s="112"/>
      <c r="N3" s="112"/>
      <c r="O3" s="112"/>
      <c r="P3" s="112"/>
      <c r="Q3" s="112"/>
    </row>
    <row r="4" spans="1:21" x14ac:dyDescent="0.25">
      <c r="G4" s="111" t="s">
        <v>652</v>
      </c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</row>
    <row r="5" spans="1:21" ht="52.5" customHeight="1" x14ac:dyDescent="0.25">
      <c r="A5" s="113" t="s">
        <v>0</v>
      </c>
      <c r="B5" s="113" t="s">
        <v>1</v>
      </c>
      <c r="C5" s="113" t="s">
        <v>2</v>
      </c>
      <c r="D5" s="113" t="s">
        <v>3</v>
      </c>
      <c r="E5" s="113" t="s">
        <v>4</v>
      </c>
      <c r="F5" s="113" t="s">
        <v>5</v>
      </c>
      <c r="G5" s="113" t="s">
        <v>6</v>
      </c>
      <c r="H5" s="113" t="s">
        <v>7</v>
      </c>
      <c r="I5" s="113" t="s">
        <v>8</v>
      </c>
      <c r="J5" s="115" t="s">
        <v>10</v>
      </c>
      <c r="K5" s="116"/>
      <c r="L5" s="116"/>
      <c r="M5" s="116"/>
      <c r="N5" s="116"/>
      <c r="O5" s="116"/>
      <c r="P5" s="116"/>
      <c r="Q5" s="116"/>
      <c r="R5" s="117"/>
      <c r="S5" s="126" t="s">
        <v>11</v>
      </c>
      <c r="T5" s="128" t="s">
        <v>12</v>
      </c>
      <c r="U5" s="124" t="s">
        <v>9</v>
      </c>
    </row>
    <row r="6" spans="1:21" ht="44.25" customHeight="1" x14ac:dyDescent="0.25">
      <c r="A6" s="113"/>
      <c r="B6" s="113"/>
      <c r="C6" s="113"/>
      <c r="D6" s="113"/>
      <c r="E6" s="113"/>
      <c r="F6" s="113"/>
      <c r="G6" s="113"/>
      <c r="H6" s="113"/>
      <c r="I6" s="113"/>
      <c r="J6" s="118"/>
      <c r="K6" s="119"/>
      <c r="L6" s="119"/>
      <c r="M6" s="119"/>
      <c r="N6" s="119"/>
      <c r="O6" s="119"/>
      <c r="P6" s="119"/>
      <c r="Q6" s="119"/>
      <c r="R6" s="120"/>
      <c r="S6" s="124"/>
      <c r="T6" s="129"/>
      <c r="U6" s="124"/>
    </row>
    <row r="7" spans="1:21" ht="44.25" customHeight="1" x14ac:dyDescent="0.25">
      <c r="A7" s="114"/>
      <c r="B7" s="114"/>
      <c r="C7" s="114"/>
      <c r="D7" s="114"/>
      <c r="E7" s="114"/>
      <c r="F7" s="114"/>
      <c r="G7" s="114"/>
      <c r="H7" s="114"/>
      <c r="I7" s="123"/>
      <c r="J7" s="121">
        <v>1</v>
      </c>
      <c r="K7" s="121">
        <v>2</v>
      </c>
      <c r="L7" s="121">
        <v>3</v>
      </c>
      <c r="M7" s="121">
        <v>4</v>
      </c>
      <c r="N7" s="121">
        <v>5</v>
      </c>
      <c r="O7" s="121">
        <v>6</v>
      </c>
      <c r="P7" s="131">
        <v>7</v>
      </c>
      <c r="Q7" s="121">
        <v>8</v>
      </c>
      <c r="R7" s="121">
        <v>9</v>
      </c>
      <c r="S7" s="127"/>
      <c r="T7" s="130"/>
      <c r="U7" s="125"/>
    </row>
    <row r="8" spans="1:21" x14ac:dyDescent="0.25">
      <c r="A8" s="114"/>
      <c r="B8" s="114"/>
      <c r="C8" s="114"/>
      <c r="D8" s="114"/>
      <c r="E8" s="114"/>
      <c r="F8" s="114"/>
      <c r="G8" s="114"/>
      <c r="H8" s="114"/>
      <c r="I8" s="123"/>
      <c r="J8" s="122"/>
      <c r="K8" s="122"/>
      <c r="L8" s="122"/>
      <c r="M8" s="122"/>
      <c r="N8" s="122"/>
      <c r="O8" s="122"/>
      <c r="P8" s="132"/>
      <c r="Q8" s="122"/>
      <c r="R8" s="122"/>
      <c r="S8" s="127"/>
      <c r="T8" s="130"/>
      <c r="U8" s="125"/>
    </row>
    <row r="9" spans="1:21" s="3" customFormat="1" ht="25.5" x14ac:dyDescent="0.25">
      <c r="A9" s="57">
        <v>1</v>
      </c>
      <c r="B9" s="53" t="s">
        <v>162</v>
      </c>
      <c r="C9" s="53" t="s">
        <v>135</v>
      </c>
      <c r="D9" s="53" t="s">
        <v>163</v>
      </c>
      <c r="E9" s="54" t="s">
        <v>194</v>
      </c>
      <c r="F9" s="56">
        <v>39732</v>
      </c>
      <c r="G9" s="55" t="s">
        <v>209</v>
      </c>
      <c r="H9" s="54" t="s">
        <v>193</v>
      </c>
      <c r="I9" s="58" t="s">
        <v>667</v>
      </c>
      <c r="J9" s="58">
        <v>6</v>
      </c>
      <c r="K9" s="58">
        <v>2</v>
      </c>
      <c r="L9" s="58">
        <v>2</v>
      </c>
      <c r="M9" s="58">
        <v>3</v>
      </c>
      <c r="N9" s="58">
        <v>7</v>
      </c>
      <c r="O9" s="58">
        <v>3</v>
      </c>
      <c r="P9" s="58">
        <v>8</v>
      </c>
      <c r="Q9" s="58">
        <v>6</v>
      </c>
      <c r="R9" s="58">
        <v>5</v>
      </c>
      <c r="S9" s="58">
        <f t="shared" ref="S9:S40" si="0">SUM(J9:R9)</f>
        <v>42</v>
      </c>
      <c r="T9" s="58">
        <f t="shared" ref="T9:T40" si="1">S9/61*100</f>
        <v>68.852459016393439</v>
      </c>
      <c r="U9" s="53" t="s">
        <v>233</v>
      </c>
    </row>
    <row r="10" spans="1:21" ht="25.5" x14ac:dyDescent="0.25">
      <c r="A10" s="57">
        <v>2</v>
      </c>
      <c r="B10" s="53" t="s">
        <v>26</v>
      </c>
      <c r="C10" s="53" t="s">
        <v>126</v>
      </c>
      <c r="D10" s="53" t="s">
        <v>127</v>
      </c>
      <c r="E10" s="59" t="s">
        <v>195</v>
      </c>
      <c r="F10" s="56">
        <v>39688</v>
      </c>
      <c r="G10" s="53" t="s">
        <v>205</v>
      </c>
      <c r="H10" s="54" t="s">
        <v>193</v>
      </c>
      <c r="I10" s="58" t="s">
        <v>668</v>
      </c>
      <c r="J10" s="58">
        <v>6</v>
      </c>
      <c r="K10" s="58">
        <v>0</v>
      </c>
      <c r="L10" s="58">
        <v>0</v>
      </c>
      <c r="M10" s="58">
        <v>2</v>
      </c>
      <c r="N10" s="58">
        <v>6</v>
      </c>
      <c r="O10" s="58">
        <v>3</v>
      </c>
      <c r="P10" s="58">
        <v>9</v>
      </c>
      <c r="Q10" s="58">
        <v>6</v>
      </c>
      <c r="R10" s="58">
        <v>3</v>
      </c>
      <c r="S10" s="58">
        <f t="shared" si="0"/>
        <v>35</v>
      </c>
      <c r="T10" s="58">
        <f t="shared" si="1"/>
        <v>57.377049180327866</v>
      </c>
      <c r="U10" s="53" t="s">
        <v>224</v>
      </c>
    </row>
    <row r="11" spans="1:21" x14ac:dyDescent="0.25">
      <c r="A11" s="57">
        <v>3</v>
      </c>
      <c r="B11" s="92" t="s">
        <v>97</v>
      </c>
      <c r="C11" s="92" t="s">
        <v>98</v>
      </c>
      <c r="D11" s="92" t="s">
        <v>99</v>
      </c>
      <c r="E11" s="102" t="s">
        <v>195</v>
      </c>
      <c r="F11" s="94">
        <v>39574</v>
      </c>
      <c r="G11" s="92" t="s">
        <v>204</v>
      </c>
      <c r="H11" s="93" t="s">
        <v>193</v>
      </c>
      <c r="I11" s="95"/>
      <c r="J11" s="95">
        <v>6</v>
      </c>
      <c r="K11" s="95">
        <v>0</v>
      </c>
      <c r="L11" s="95">
        <v>0</v>
      </c>
      <c r="M11" s="95">
        <v>3</v>
      </c>
      <c r="N11" s="95">
        <v>6</v>
      </c>
      <c r="O11" s="95">
        <v>0</v>
      </c>
      <c r="P11" s="95">
        <v>12</v>
      </c>
      <c r="Q11" s="95">
        <v>2</v>
      </c>
      <c r="R11" s="95">
        <v>0</v>
      </c>
      <c r="S11" s="95">
        <f t="shared" si="0"/>
        <v>29</v>
      </c>
      <c r="T11" s="95">
        <f t="shared" si="1"/>
        <v>47.540983606557376</v>
      </c>
      <c r="U11" s="92" t="s">
        <v>222</v>
      </c>
    </row>
    <row r="12" spans="1:21" ht="25.5" x14ac:dyDescent="0.25">
      <c r="A12" s="57">
        <v>4</v>
      </c>
      <c r="B12" s="92" t="s">
        <v>113</v>
      </c>
      <c r="C12" s="92" t="s">
        <v>114</v>
      </c>
      <c r="D12" s="92" t="s">
        <v>29</v>
      </c>
      <c r="E12" s="93" t="s">
        <v>194</v>
      </c>
      <c r="F12" s="94">
        <v>39773</v>
      </c>
      <c r="G12" s="92" t="s">
        <v>205</v>
      </c>
      <c r="H12" s="93" t="s">
        <v>193</v>
      </c>
      <c r="I12" s="95"/>
      <c r="J12" s="95">
        <v>6</v>
      </c>
      <c r="K12" s="95">
        <v>2</v>
      </c>
      <c r="L12" s="95">
        <v>0</v>
      </c>
      <c r="M12" s="95">
        <v>3</v>
      </c>
      <c r="N12" s="95">
        <v>4</v>
      </c>
      <c r="O12" s="95">
        <v>4</v>
      </c>
      <c r="P12" s="95">
        <v>3</v>
      </c>
      <c r="Q12" s="95">
        <v>2</v>
      </c>
      <c r="R12" s="95">
        <v>3</v>
      </c>
      <c r="S12" s="95">
        <f t="shared" si="0"/>
        <v>27</v>
      </c>
      <c r="T12" s="95">
        <f t="shared" si="1"/>
        <v>44.26229508196721</v>
      </c>
      <c r="U12" s="92" t="s">
        <v>224</v>
      </c>
    </row>
    <row r="13" spans="1:21" ht="25.5" x14ac:dyDescent="0.25">
      <c r="A13" s="57">
        <v>5</v>
      </c>
      <c r="B13" s="92" t="s">
        <v>115</v>
      </c>
      <c r="C13" s="92" t="s">
        <v>116</v>
      </c>
      <c r="D13" s="92" t="s">
        <v>54</v>
      </c>
      <c r="E13" s="93" t="s">
        <v>194</v>
      </c>
      <c r="F13" s="94">
        <v>39743</v>
      </c>
      <c r="G13" s="92" t="s">
        <v>205</v>
      </c>
      <c r="H13" s="93" t="s">
        <v>193</v>
      </c>
      <c r="I13" s="95"/>
      <c r="J13" s="95">
        <v>2</v>
      </c>
      <c r="K13" s="95">
        <v>0</v>
      </c>
      <c r="L13" s="95">
        <v>0</v>
      </c>
      <c r="M13" s="95">
        <v>1</v>
      </c>
      <c r="N13" s="95">
        <v>7</v>
      </c>
      <c r="O13" s="95">
        <v>4</v>
      </c>
      <c r="P13" s="95">
        <v>3.5</v>
      </c>
      <c r="Q13" s="95">
        <v>6</v>
      </c>
      <c r="R13" s="95">
        <v>3</v>
      </c>
      <c r="S13" s="95">
        <f t="shared" si="0"/>
        <v>26.5</v>
      </c>
      <c r="T13" s="95">
        <f t="shared" si="1"/>
        <v>43.442622950819668</v>
      </c>
      <c r="U13" s="92" t="s">
        <v>224</v>
      </c>
    </row>
    <row r="14" spans="1:21" ht="25.5" x14ac:dyDescent="0.25">
      <c r="A14" s="57">
        <v>6</v>
      </c>
      <c r="B14" s="1" t="s">
        <v>160</v>
      </c>
      <c r="C14" s="1" t="s">
        <v>20</v>
      </c>
      <c r="D14" s="1" t="s">
        <v>161</v>
      </c>
      <c r="E14" s="12" t="s">
        <v>195</v>
      </c>
      <c r="F14" s="4">
        <v>39782</v>
      </c>
      <c r="G14" s="7" t="s">
        <v>209</v>
      </c>
      <c r="H14" s="10" t="s">
        <v>193</v>
      </c>
      <c r="I14" s="13"/>
      <c r="J14" s="13">
        <v>2</v>
      </c>
      <c r="K14" s="13">
        <v>0</v>
      </c>
      <c r="L14" s="13">
        <v>0</v>
      </c>
      <c r="M14" s="13">
        <v>4</v>
      </c>
      <c r="N14" s="13">
        <v>8</v>
      </c>
      <c r="O14" s="13">
        <v>4</v>
      </c>
      <c r="P14" s="13">
        <v>2</v>
      </c>
      <c r="Q14" s="13">
        <v>4</v>
      </c>
      <c r="R14" s="13">
        <v>0</v>
      </c>
      <c r="S14" s="13">
        <f t="shared" si="0"/>
        <v>24</v>
      </c>
      <c r="T14" s="13">
        <f t="shared" si="1"/>
        <v>39.344262295081968</v>
      </c>
      <c r="U14" s="1" t="s">
        <v>233</v>
      </c>
    </row>
    <row r="15" spans="1:21" x14ac:dyDescent="0.25">
      <c r="A15" s="57">
        <v>7</v>
      </c>
      <c r="B15" s="2" t="s">
        <v>156</v>
      </c>
      <c r="C15" s="2" t="s">
        <v>157</v>
      </c>
      <c r="D15" s="2" t="s">
        <v>158</v>
      </c>
      <c r="E15" s="12" t="s">
        <v>195</v>
      </c>
      <c r="F15" s="6">
        <v>39584</v>
      </c>
      <c r="G15" s="1" t="s">
        <v>208</v>
      </c>
      <c r="H15" s="10" t="s">
        <v>193</v>
      </c>
      <c r="I15" s="13"/>
      <c r="J15" s="13">
        <v>6</v>
      </c>
      <c r="K15" s="13">
        <v>0</v>
      </c>
      <c r="L15" s="13">
        <v>0</v>
      </c>
      <c r="M15" s="13">
        <v>4</v>
      </c>
      <c r="N15" s="13">
        <v>1</v>
      </c>
      <c r="O15" s="13">
        <v>1</v>
      </c>
      <c r="P15" s="13">
        <v>9</v>
      </c>
      <c r="Q15" s="13">
        <v>3</v>
      </c>
      <c r="R15" s="13">
        <v>0</v>
      </c>
      <c r="S15" s="13">
        <f t="shared" si="0"/>
        <v>24</v>
      </c>
      <c r="T15" s="13">
        <f t="shared" si="1"/>
        <v>39.344262295081968</v>
      </c>
      <c r="U15" s="1" t="s">
        <v>226</v>
      </c>
    </row>
    <row r="16" spans="1:21" ht="25.5" x14ac:dyDescent="0.25">
      <c r="A16" s="57">
        <v>8</v>
      </c>
      <c r="B16" s="1" t="s">
        <v>16</v>
      </c>
      <c r="C16" s="1" t="s">
        <v>18</v>
      </c>
      <c r="D16" s="1" t="s">
        <v>19</v>
      </c>
      <c r="E16" s="10" t="s">
        <v>194</v>
      </c>
      <c r="F16" s="4">
        <v>39663</v>
      </c>
      <c r="G16" s="1" t="s">
        <v>196</v>
      </c>
      <c r="H16" s="10" t="s">
        <v>193</v>
      </c>
      <c r="I16" s="12"/>
      <c r="J16" s="13">
        <v>5</v>
      </c>
      <c r="K16" s="13">
        <v>1</v>
      </c>
      <c r="L16" s="13">
        <v>2</v>
      </c>
      <c r="M16" s="13">
        <v>2</v>
      </c>
      <c r="N16" s="13">
        <v>4</v>
      </c>
      <c r="O16" s="13">
        <v>1</v>
      </c>
      <c r="P16" s="13">
        <v>3</v>
      </c>
      <c r="Q16" s="13">
        <v>2</v>
      </c>
      <c r="R16" s="13">
        <v>4</v>
      </c>
      <c r="S16" s="13">
        <f t="shared" si="0"/>
        <v>24</v>
      </c>
      <c r="T16" s="13">
        <f t="shared" si="1"/>
        <v>39.344262295081968</v>
      </c>
      <c r="U16" s="1" t="s">
        <v>662</v>
      </c>
    </row>
    <row r="17" spans="1:21" ht="25.5" x14ac:dyDescent="0.25">
      <c r="A17" s="57">
        <v>9</v>
      </c>
      <c r="B17" s="2" t="s">
        <v>75</v>
      </c>
      <c r="C17" s="2" t="s">
        <v>76</v>
      </c>
      <c r="D17" s="2" t="s">
        <v>77</v>
      </c>
      <c r="E17" s="45" t="s">
        <v>195</v>
      </c>
      <c r="F17" s="6">
        <v>39751</v>
      </c>
      <c r="G17" s="1" t="s">
        <v>202</v>
      </c>
      <c r="H17" s="8" t="s">
        <v>193</v>
      </c>
      <c r="I17" s="44"/>
      <c r="J17" s="44">
        <v>3</v>
      </c>
      <c r="K17" s="44">
        <v>1</v>
      </c>
      <c r="L17" s="44">
        <v>0</v>
      </c>
      <c r="M17" s="44">
        <v>2</v>
      </c>
      <c r="N17" s="44">
        <v>6</v>
      </c>
      <c r="O17" s="44">
        <v>3</v>
      </c>
      <c r="P17" s="44">
        <v>4</v>
      </c>
      <c r="Q17" s="44">
        <v>3</v>
      </c>
      <c r="R17" s="44">
        <v>1</v>
      </c>
      <c r="S17" s="44">
        <f t="shared" si="0"/>
        <v>23</v>
      </c>
      <c r="T17" s="13">
        <f t="shared" si="1"/>
        <v>37.704918032786885</v>
      </c>
      <c r="U17" s="1" t="s">
        <v>221</v>
      </c>
    </row>
    <row r="18" spans="1:21" x14ac:dyDescent="0.25">
      <c r="A18" s="57">
        <v>10</v>
      </c>
      <c r="B18" s="1" t="s">
        <v>153</v>
      </c>
      <c r="C18" s="1" t="s">
        <v>154</v>
      </c>
      <c r="D18" s="1" t="s">
        <v>155</v>
      </c>
      <c r="E18" s="45" t="s">
        <v>195</v>
      </c>
      <c r="F18" s="4" t="s">
        <v>192</v>
      </c>
      <c r="G18" s="1" t="s">
        <v>208</v>
      </c>
      <c r="H18" s="8" t="s">
        <v>193</v>
      </c>
      <c r="I18" s="44"/>
      <c r="J18" s="44">
        <v>6</v>
      </c>
      <c r="K18" s="44">
        <v>2</v>
      </c>
      <c r="L18" s="44">
        <v>1</v>
      </c>
      <c r="M18" s="44">
        <v>3</v>
      </c>
      <c r="N18" s="44">
        <v>4</v>
      </c>
      <c r="O18" s="44">
        <v>0</v>
      </c>
      <c r="P18" s="44">
        <v>1</v>
      </c>
      <c r="Q18" s="44">
        <v>4</v>
      </c>
      <c r="R18" s="44">
        <v>2</v>
      </c>
      <c r="S18" s="44">
        <f t="shared" si="0"/>
        <v>23</v>
      </c>
      <c r="T18" s="13">
        <f t="shared" si="1"/>
        <v>37.704918032786885</v>
      </c>
      <c r="U18" s="1" t="s">
        <v>226</v>
      </c>
    </row>
    <row r="19" spans="1:21" x14ac:dyDescent="0.25">
      <c r="A19" s="57">
        <v>11</v>
      </c>
      <c r="B19" s="1" t="s">
        <v>41</v>
      </c>
      <c r="C19" s="1" t="s">
        <v>42</v>
      </c>
      <c r="D19" s="1" t="s">
        <v>43</v>
      </c>
      <c r="E19" s="12" t="s">
        <v>195</v>
      </c>
      <c r="F19" s="6">
        <v>39670</v>
      </c>
      <c r="G19" s="1" t="s">
        <v>199</v>
      </c>
      <c r="H19" s="10" t="s">
        <v>193</v>
      </c>
      <c r="I19" s="12"/>
      <c r="J19" s="13">
        <v>6</v>
      </c>
      <c r="K19" s="13">
        <v>0</v>
      </c>
      <c r="L19" s="13">
        <v>0</v>
      </c>
      <c r="M19" s="13">
        <v>2</v>
      </c>
      <c r="N19" s="13">
        <v>6</v>
      </c>
      <c r="O19" s="13">
        <v>3</v>
      </c>
      <c r="P19" s="13">
        <v>4</v>
      </c>
      <c r="Q19" s="13">
        <v>2</v>
      </c>
      <c r="R19" s="13">
        <v>0</v>
      </c>
      <c r="S19" s="13">
        <f t="shared" si="0"/>
        <v>23</v>
      </c>
      <c r="T19" s="13">
        <f t="shared" si="1"/>
        <v>37.704918032786885</v>
      </c>
      <c r="U19" s="1" t="s">
        <v>217</v>
      </c>
    </row>
    <row r="20" spans="1:21" x14ac:dyDescent="0.25">
      <c r="A20" s="57">
        <v>12</v>
      </c>
      <c r="B20" s="1" t="s">
        <v>184</v>
      </c>
      <c r="C20" s="1" t="s">
        <v>185</v>
      </c>
      <c r="D20" s="1" t="s">
        <v>24</v>
      </c>
      <c r="E20" s="12" t="s">
        <v>195</v>
      </c>
      <c r="F20" s="4">
        <v>39645</v>
      </c>
      <c r="G20" s="7" t="s">
        <v>212</v>
      </c>
      <c r="H20" s="10" t="s">
        <v>193</v>
      </c>
      <c r="I20" s="13"/>
      <c r="J20" s="13">
        <v>6</v>
      </c>
      <c r="K20" s="13">
        <v>1</v>
      </c>
      <c r="L20" s="13">
        <v>0</v>
      </c>
      <c r="M20" s="13">
        <v>1</v>
      </c>
      <c r="N20" s="13">
        <v>2</v>
      </c>
      <c r="O20" s="13">
        <v>0</v>
      </c>
      <c r="P20" s="13">
        <v>6.5</v>
      </c>
      <c r="Q20" s="13">
        <v>6</v>
      </c>
      <c r="R20" s="13">
        <v>0</v>
      </c>
      <c r="S20" s="13">
        <f t="shared" si="0"/>
        <v>22.5</v>
      </c>
      <c r="T20" s="13">
        <f t="shared" si="1"/>
        <v>36.885245901639344</v>
      </c>
      <c r="U20" s="1" t="s">
        <v>230</v>
      </c>
    </row>
    <row r="21" spans="1:21" ht="25.5" x14ac:dyDescent="0.25">
      <c r="A21" s="57">
        <v>13</v>
      </c>
      <c r="B21" s="1" t="s">
        <v>84</v>
      </c>
      <c r="C21" s="1" t="s">
        <v>108</v>
      </c>
      <c r="D21" s="1" t="s">
        <v>109</v>
      </c>
      <c r="E21" s="10" t="s">
        <v>194</v>
      </c>
      <c r="F21" s="4">
        <v>39673</v>
      </c>
      <c r="G21" s="7" t="s">
        <v>207</v>
      </c>
      <c r="H21" s="10" t="s">
        <v>193</v>
      </c>
      <c r="I21" s="13"/>
      <c r="J21" s="13">
        <v>5</v>
      </c>
      <c r="K21" s="13">
        <v>2</v>
      </c>
      <c r="L21" s="13">
        <v>0</v>
      </c>
      <c r="M21" s="13">
        <v>2</v>
      </c>
      <c r="N21" s="13">
        <v>6</v>
      </c>
      <c r="O21" s="13">
        <v>1</v>
      </c>
      <c r="P21" s="13">
        <v>3</v>
      </c>
      <c r="Q21" s="13">
        <v>3</v>
      </c>
      <c r="R21" s="13">
        <v>0</v>
      </c>
      <c r="S21" s="13">
        <f t="shared" si="0"/>
        <v>22</v>
      </c>
      <c r="T21" s="13">
        <f t="shared" si="1"/>
        <v>36.065573770491802</v>
      </c>
      <c r="U21" s="1" t="s">
        <v>223</v>
      </c>
    </row>
    <row r="22" spans="1:21" ht="25.5" x14ac:dyDescent="0.25">
      <c r="A22" s="57">
        <v>14</v>
      </c>
      <c r="B22" s="1" t="s">
        <v>167</v>
      </c>
      <c r="C22" s="1" t="s">
        <v>168</v>
      </c>
      <c r="D22" s="1" t="s">
        <v>169</v>
      </c>
      <c r="E22" s="12" t="s">
        <v>195</v>
      </c>
      <c r="F22" s="6">
        <v>39591</v>
      </c>
      <c r="G22" s="8" t="s">
        <v>210</v>
      </c>
      <c r="H22" s="10" t="s">
        <v>193</v>
      </c>
      <c r="I22" s="13"/>
      <c r="J22" s="13">
        <v>6</v>
      </c>
      <c r="K22" s="13">
        <v>0</v>
      </c>
      <c r="L22" s="13">
        <v>0</v>
      </c>
      <c r="M22" s="13">
        <v>2</v>
      </c>
      <c r="N22" s="13">
        <v>4</v>
      </c>
      <c r="O22" s="13">
        <v>3</v>
      </c>
      <c r="P22" s="13">
        <v>1</v>
      </c>
      <c r="Q22" s="13">
        <v>5</v>
      </c>
      <c r="R22" s="13">
        <v>0</v>
      </c>
      <c r="S22" s="13">
        <f t="shared" si="0"/>
        <v>21</v>
      </c>
      <c r="T22" s="13">
        <f t="shared" si="1"/>
        <v>34.42622950819672</v>
      </c>
      <c r="U22" s="1" t="s">
        <v>227</v>
      </c>
    </row>
    <row r="23" spans="1:21" x14ac:dyDescent="0.25">
      <c r="A23" s="57">
        <v>15</v>
      </c>
      <c r="B23" s="1" t="s">
        <v>44</v>
      </c>
      <c r="C23" s="1" t="s">
        <v>45</v>
      </c>
      <c r="D23" s="1" t="s">
        <v>46</v>
      </c>
      <c r="E23" s="45" t="s">
        <v>195</v>
      </c>
      <c r="F23" s="4">
        <v>39679</v>
      </c>
      <c r="G23" s="1" t="s">
        <v>199</v>
      </c>
      <c r="H23" s="8" t="s">
        <v>193</v>
      </c>
      <c r="I23" s="45"/>
      <c r="J23" s="44">
        <v>2</v>
      </c>
      <c r="K23" s="44">
        <v>2</v>
      </c>
      <c r="L23" s="44">
        <v>0</v>
      </c>
      <c r="M23" s="44">
        <v>1</v>
      </c>
      <c r="N23" s="44">
        <v>6</v>
      </c>
      <c r="O23" s="44">
        <v>1</v>
      </c>
      <c r="P23" s="44">
        <v>6</v>
      </c>
      <c r="Q23" s="44">
        <v>3</v>
      </c>
      <c r="R23" s="44">
        <v>0</v>
      </c>
      <c r="S23" s="44">
        <f t="shared" si="0"/>
        <v>21</v>
      </c>
      <c r="T23" s="13">
        <f t="shared" si="1"/>
        <v>34.42622950819672</v>
      </c>
      <c r="U23" s="1" t="s">
        <v>217</v>
      </c>
    </row>
    <row r="24" spans="1:21" x14ac:dyDescent="0.25">
      <c r="A24" s="57">
        <v>16</v>
      </c>
      <c r="B24" s="1" t="s">
        <v>181</v>
      </c>
      <c r="C24" s="1" t="s">
        <v>14</v>
      </c>
      <c r="D24" s="1" t="s">
        <v>40</v>
      </c>
      <c r="E24" s="10" t="s">
        <v>194</v>
      </c>
      <c r="F24" s="5">
        <v>39595</v>
      </c>
      <c r="G24" s="7" t="s">
        <v>212</v>
      </c>
      <c r="H24" s="10" t="s">
        <v>193</v>
      </c>
      <c r="I24" s="13"/>
      <c r="J24" s="13">
        <v>6</v>
      </c>
      <c r="K24" s="13">
        <v>1</v>
      </c>
      <c r="L24" s="13">
        <v>0</v>
      </c>
      <c r="M24" s="13">
        <v>3</v>
      </c>
      <c r="N24" s="13">
        <v>3</v>
      </c>
      <c r="O24" s="13">
        <v>0</v>
      </c>
      <c r="P24" s="13">
        <v>5</v>
      </c>
      <c r="Q24" s="13">
        <v>3</v>
      </c>
      <c r="R24" s="13">
        <v>0</v>
      </c>
      <c r="S24" s="13">
        <f t="shared" si="0"/>
        <v>21</v>
      </c>
      <c r="T24" s="13">
        <f t="shared" si="1"/>
        <v>34.42622950819672</v>
      </c>
      <c r="U24" s="1" t="s">
        <v>230</v>
      </c>
    </row>
    <row r="25" spans="1:21" x14ac:dyDescent="0.25">
      <c r="A25" s="57">
        <v>17</v>
      </c>
      <c r="B25" s="2" t="s">
        <v>49</v>
      </c>
      <c r="C25" s="2" t="s">
        <v>50</v>
      </c>
      <c r="D25" s="2" t="s">
        <v>51</v>
      </c>
      <c r="E25" s="8" t="s">
        <v>194</v>
      </c>
      <c r="F25" s="6">
        <v>39638</v>
      </c>
      <c r="G25" s="1" t="s">
        <v>200</v>
      </c>
      <c r="H25" s="8" t="s">
        <v>193</v>
      </c>
      <c r="I25" s="45"/>
      <c r="J25" s="44">
        <v>6</v>
      </c>
      <c r="K25" s="44">
        <v>0</v>
      </c>
      <c r="L25" s="44">
        <v>0</v>
      </c>
      <c r="M25" s="44">
        <v>2</v>
      </c>
      <c r="N25" s="44">
        <v>4</v>
      </c>
      <c r="O25" s="44">
        <v>1</v>
      </c>
      <c r="P25" s="44">
        <v>3</v>
      </c>
      <c r="Q25" s="44">
        <v>4</v>
      </c>
      <c r="R25" s="44">
        <v>0</v>
      </c>
      <c r="S25" s="44">
        <f t="shared" si="0"/>
        <v>20</v>
      </c>
      <c r="T25" s="13">
        <f t="shared" si="1"/>
        <v>32.786885245901637</v>
      </c>
      <c r="U25" s="2" t="s">
        <v>218</v>
      </c>
    </row>
    <row r="26" spans="1:21" ht="25.5" x14ac:dyDescent="0.25">
      <c r="A26" s="57">
        <v>18</v>
      </c>
      <c r="B26" s="1" t="s">
        <v>110</v>
      </c>
      <c r="C26" s="1" t="s">
        <v>111</v>
      </c>
      <c r="D26" s="1" t="s">
        <v>112</v>
      </c>
      <c r="E26" s="12" t="s">
        <v>195</v>
      </c>
      <c r="F26" s="4">
        <v>39744</v>
      </c>
      <c r="G26" s="1" t="s">
        <v>205</v>
      </c>
      <c r="H26" s="10" t="s">
        <v>193</v>
      </c>
      <c r="I26" s="13"/>
      <c r="J26" s="13">
        <v>4</v>
      </c>
      <c r="K26" s="13">
        <v>0</v>
      </c>
      <c r="L26" s="13">
        <v>0</v>
      </c>
      <c r="M26" s="13">
        <v>2</v>
      </c>
      <c r="N26" s="13">
        <v>4</v>
      </c>
      <c r="O26" s="13">
        <v>2</v>
      </c>
      <c r="P26" s="13">
        <v>1</v>
      </c>
      <c r="Q26" s="13">
        <v>7</v>
      </c>
      <c r="R26" s="13">
        <v>0</v>
      </c>
      <c r="S26" s="13">
        <f t="shared" si="0"/>
        <v>20</v>
      </c>
      <c r="T26" s="13">
        <f t="shared" si="1"/>
        <v>32.786885245901637</v>
      </c>
      <c r="U26" s="1" t="s">
        <v>224</v>
      </c>
    </row>
    <row r="27" spans="1:21" ht="25.5" x14ac:dyDescent="0.25">
      <c r="A27" s="57">
        <v>19</v>
      </c>
      <c r="B27" s="1" t="s">
        <v>120</v>
      </c>
      <c r="C27" s="1" t="s">
        <v>121</v>
      </c>
      <c r="D27" s="1" t="s">
        <v>122</v>
      </c>
      <c r="E27" s="10" t="s">
        <v>194</v>
      </c>
      <c r="F27" s="4">
        <v>39562</v>
      </c>
      <c r="G27" s="1" t="s">
        <v>205</v>
      </c>
      <c r="H27" s="10" t="s">
        <v>193</v>
      </c>
      <c r="I27" s="13"/>
      <c r="J27" s="13">
        <v>3</v>
      </c>
      <c r="K27" s="13">
        <v>0</v>
      </c>
      <c r="L27" s="13">
        <v>0</v>
      </c>
      <c r="M27" s="13">
        <v>1</v>
      </c>
      <c r="N27" s="13">
        <v>6</v>
      </c>
      <c r="O27" s="13">
        <v>4</v>
      </c>
      <c r="P27" s="13">
        <v>2</v>
      </c>
      <c r="Q27" s="13">
        <v>2</v>
      </c>
      <c r="R27" s="13">
        <v>1</v>
      </c>
      <c r="S27" s="13">
        <f t="shared" si="0"/>
        <v>19</v>
      </c>
      <c r="T27" s="13">
        <f t="shared" si="1"/>
        <v>31.147540983606557</v>
      </c>
      <c r="U27" s="1" t="s">
        <v>224</v>
      </c>
    </row>
    <row r="28" spans="1:21" ht="25.5" x14ac:dyDescent="0.25">
      <c r="A28" s="57">
        <v>20</v>
      </c>
      <c r="B28" s="1" t="s">
        <v>13</v>
      </c>
      <c r="C28" s="1" t="s">
        <v>14</v>
      </c>
      <c r="D28" s="1" t="s">
        <v>15</v>
      </c>
      <c r="E28" s="10" t="s">
        <v>194</v>
      </c>
      <c r="F28" s="4">
        <v>39567</v>
      </c>
      <c r="G28" s="1" t="s">
        <v>196</v>
      </c>
      <c r="H28" s="10" t="s">
        <v>193</v>
      </c>
      <c r="I28" s="47"/>
      <c r="J28" s="48">
        <v>4</v>
      </c>
      <c r="K28" s="48">
        <v>2</v>
      </c>
      <c r="L28" s="48">
        <v>0</v>
      </c>
      <c r="M28" s="48">
        <v>2</v>
      </c>
      <c r="N28" s="48">
        <v>5</v>
      </c>
      <c r="O28" s="48">
        <v>1</v>
      </c>
      <c r="P28" s="48">
        <v>3</v>
      </c>
      <c r="Q28" s="48">
        <v>2</v>
      </c>
      <c r="R28" s="48">
        <v>0</v>
      </c>
      <c r="S28" s="48">
        <f t="shared" si="0"/>
        <v>19</v>
      </c>
      <c r="T28" s="13">
        <f t="shared" si="1"/>
        <v>31.147540983606557</v>
      </c>
      <c r="U28" s="1" t="s">
        <v>662</v>
      </c>
    </row>
    <row r="29" spans="1:21" ht="25.5" x14ac:dyDescent="0.25">
      <c r="A29" s="57">
        <v>21</v>
      </c>
      <c r="B29" s="1" t="s">
        <v>70</v>
      </c>
      <c r="C29" s="1" t="s">
        <v>71</v>
      </c>
      <c r="D29" s="1" t="s">
        <v>34</v>
      </c>
      <c r="E29" s="12" t="s">
        <v>195</v>
      </c>
      <c r="F29" s="6">
        <v>39535</v>
      </c>
      <c r="G29" s="1" t="s">
        <v>202</v>
      </c>
      <c r="H29" s="10" t="s">
        <v>193</v>
      </c>
      <c r="I29" s="12"/>
      <c r="J29" s="13">
        <v>4</v>
      </c>
      <c r="K29" s="13">
        <v>1</v>
      </c>
      <c r="L29" s="13">
        <v>0</v>
      </c>
      <c r="M29" s="13">
        <v>2</v>
      </c>
      <c r="N29" s="13">
        <v>5</v>
      </c>
      <c r="O29" s="13">
        <v>1</v>
      </c>
      <c r="P29" s="13">
        <v>1</v>
      </c>
      <c r="Q29" s="13">
        <v>2</v>
      </c>
      <c r="R29" s="13">
        <v>2</v>
      </c>
      <c r="S29" s="13">
        <f t="shared" si="0"/>
        <v>18</v>
      </c>
      <c r="T29" s="13">
        <f t="shared" si="1"/>
        <v>29.508196721311474</v>
      </c>
      <c r="U29" s="1" t="s">
        <v>220</v>
      </c>
    </row>
    <row r="30" spans="1:21" ht="25.5" x14ac:dyDescent="0.25">
      <c r="A30" s="57">
        <v>22</v>
      </c>
      <c r="B30" s="1" t="s">
        <v>17</v>
      </c>
      <c r="C30" s="1" t="s">
        <v>20</v>
      </c>
      <c r="D30" s="1" t="s">
        <v>21</v>
      </c>
      <c r="E30" s="12" t="s">
        <v>195</v>
      </c>
      <c r="F30" s="4">
        <v>39840</v>
      </c>
      <c r="G30" s="1" t="s">
        <v>196</v>
      </c>
      <c r="H30" s="10" t="s">
        <v>193</v>
      </c>
      <c r="I30" s="12"/>
      <c r="J30" s="13">
        <v>3</v>
      </c>
      <c r="K30" s="13">
        <v>0</v>
      </c>
      <c r="L30" s="13">
        <v>0</v>
      </c>
      <c r="M30" s="13">
        <v>1</v>
      </c>
      <c r="N30" s="13">
        <v>6</v>
      </c>
      <c r="O30" s="13">
        <v>3</v>
      </c>
      <c r="P30" s="13">
        <v>1</v>
      </c>
      <c r="Q30" s="13">
        <v>4</v>
      </c>
      <c r="R30" s="13">
        <v>0</v>
      </c>
      <c r="S30" s="13">
        <f t="shared" si="0"/>
        <v>18</v>
      </c>
      <c r="T30" s="13">
        <f t="shared" si="1"/>
        <v>29.508196721311474</v>
      </c>
      <c r="U30" s="1" t="s">
        <v>662</v>
      </c>
    </row>
    <row r="31" spans="1:21" ht="15" customHeight="1" x14ac:dyDescent="0.25">
      <c r="A31" s="57">
        <v>23</v>
      </c>
      <c r="B31" s="2" t="s">
        <v>58</v>
      </c>
      <c r="C31" s="2" t="s">
        <v>59</v>
      </c>
      <c r="D31" s="2" t="s">
        <v>60</v>
      </c>
      <c r="E31" s="10" t="s">
        <v>194</v>
      </c>
      <c r="F31" s="6">
        <v>39812</v>
      </c>
      <c r="G31" s="1" t="s">
        <v>200</v>
      </c>
      <c r="H31" s="10" t="s">
        <v>193</v>
      </c>
      <c r="I31" s="12"/>
      <c r="J31" s="13">
        <v>2</v>
      </c>
      <c r="K31" s="13">
        <v>0</v>
      </c>
      <c r="L31" s="13">
        <v>0</v>
      </c>
      <c r="M31" s="13">
        <v>3</v>
      </c>
      <c r="N31" s="13">
        <v>6</v>
      </c>
      <c r="O31" s="13">
        <v>2</v>
      </c>
      <c r="P31" s="13">
        <v>4</v>
      </c>
      <c r="Q31" s="13">
        <v>1</v>
      </c>
      <c r="R31" s="13">
        <v>0</v>
      </c>
      <c r="S31" s="13">
        <f t="shared" si="0"/>
        <v>18</v>
      </c>
      <c r="T31" s="13">
        <f t="shared" si="1"/>
        <v>29.508196721311474</v>
      </c>
      <c r="U31" s="2" t="s">
        <v>218</v>
      </c>
    </row>
    <row r="32" spans="1:21" ht="15" customHeight="1" x14ac:dyDescent="0.25">
      <c r="A32" s="57">
        <v>24</v>
      </c>
      <c r="B32" s="1" t="s">
        <v>150</v>
      </c>
      <c r="C32" s="1" t="s">
        <v>151</v>
      </c>
      <c r="D32" s="1" t="s">
        <v>152</v>
      </c>
      <c r="E32" s="10" t="s">
        <v>194</v>
      </c>
      <c r="F32" s="6">
        <v>39913</v>
      </c>
      <c r="G32" s="1" t="s">
        <v>206</v>
      </c>
      <c r="H32" s="10" t="s">
        <v>193</v>
      </c>
      <c r="I32" s="13"/>
      <c r="J32" s="13">
        <v>6</v>
      </c>
      <c r="K32" s="13">
        <v>2</v>
      </c>
      <c r="L32" s="13">
        <v>0</v>
      </c>
      <c r="M32" s="13">
        <v>1</v>
      </c>
      <c r="N32" s="13">
        <v>2</v>
      </c>
      <c r="O32" s="13">
        <v>2</v>
      </c>
      <c r="P32" s="13">
        <v>3</v>
      </c>
      <c r="Q32" s="13">
        <v>2</v>
      </c>
      <c r="R32" s="13">
        <v>0</v>
      </c>
      <c r="S32" s="13">
        <f t="shared" si="0"/>
        <v>18</v>
      </c>
      <c r="T32" s="13">
        <f t="shared" si="1"/>
        <v>29.508196721311474</v>
      </c>
      <c r="U32" s="1" t="s">
        <v>225</v>
      </c>
    </row>
    <row r="33" spans="1:21" ht="15" customHeight="1" x14ac:dyDescent="0.25">
      <c r="A33" s="57">
        <v>25</v>
      </c>
      <c r="B33" s="2" t="s">
        <v>81</v>
      </c>
      <c r="C33" s="2" t="s">
        <v>82</v>
      </c>
      <c r="D33" s="2" t="s">
        <v>83</v>
      </c>
      <c r="E33" s="10" t="s">
        <v>194</v>
      </c>
      <c r="F33" s="6">
        <v>39699</v>
      </c>
      <c r="G33" s="1" t="s">
        <v>202</v>
      </c>
      <c r="H33" s="10" t="s">
        <v>193</v>
      </c>
      <c r="I33" s="13"/>
      <c r="J33" s="13">
        <v>0</v>
      </c>
      <c r="K33" s="13">
        <v>0</v>
      </c>
      <c r="L33" s="13">
        <v>0</v>
      </c>
      <c r="M33" s="13">
        <v>3</v>
      </c>
      <c r="N33" s="13">
        <v>6</v>
      </c>
      <c r="O33" s="13">
        <v>0</v>
      </c>
      <c r="P33" s="13">
        <v>6</v>
      </c>
      <c r="Q33" s="13">
        <v>2</v>
      </c>
      <c r="R33" s="13">
        <v>1</v>
      </c>
      <c r="S33" s="13">
        <f t="shared" si="0"/>
        <v>18</v>
      </c>
      <c r="T33" s="13">
        <f t="shared" si="1"/>
        <v>29.508196721311474</v>
      </c>
      <c r="U33" s="1" t="s">
        <v>221</v>
      </c>
    </row>
    <row r="34" spans="1:21" ht="25.5" x14ac:dyDescent="0.25">
      <c r="A34" s="57">
        <v>26</v>
      </c>
      <c r="B34" s="1" t="s">
        <v>117</v>
      </c>
      <c r="C34" s="1" t="s">
        <v>118</v>
      </c>
      <c r="D34" s="1" t="s">
        <v>119</v>
      </c>
      <c r="E34" s="10" t="s">
        <v>194</v>
      </c>
      <c r="F34" s="4">
        <v>39607</v>
      </c>
      <c r="G34" s="1" t="s">
        <v>205</v>
      </c>
      <c r="H34" s="10" t="s">
        <v>193</v>
      </c>
      <c r="I34" s="13"/>
      <c r="J34" s="13">
        <v>3</v>
      </c>
      <c r="K34" s="13">
        <v>0</v>
      </c>
      <c r="L34" s="13">
        <v>0</v>
      </c>
      <c r="M34" s="13">
        <v>1</v>
      </c>
      <c r="N34" s="13">
        <v>3</v>
      </c>
      <c r="O34" s="13">
        <v>3</v>
      </c>
      <c r="P34" s="13">
        <v>1</v>
      </c>
      <c r="Q34" s="13">
        <v>2</v>
      </c>
      <c r="R34" s="13">
        <v>4</v>
      </c>
      <c r="S34" s="13">
        <f t="shared" si="0"/>
        <v>17</v>
      </c>
      <c r="T34" s="13">
        <f t="shared" si="1"/>
        <v>27.868852459016392</v>
      </c>
      <c r="U34" s="1" t="s">
        <v>224</v>
      </c>
    </row>
    <row r="35" spans="1:21" x14ac:dyDescent="0.25">
      <c r="A35" s="57">
        <v>27</v>
      </c>
      <c r="B35" s="1" t="s">
        <v>145</v>
      </c>
      <c r="C35" s="1" t="s">
        <v>146</v>
      </c>
      <c r="D35" s="1" t="s">
        <v>31</v>
      </c>
      <c r="E35" s="12" t="s">
        <v>195</v>
      </c>
      <c r="F35" s="6">
        <v>39591</v>
      </c>
      <c r="G35" s="1" t="s">
        <v>206</v>
      </c>
      <c r="H35" s="10" t="s">
        <v>193</v>
      </c>
      <c r="I35" s="13"/>
      <c r="J35" s="13">
        <v>2</v>
      </c>
      <c r="K35" s="13">
        <v>0</v>
      </c>
      <c r="L35" s="13">
        <v>0</v>
      </c>
      <c r="M35" s="13">
        <v>0</v>
      </c>
      <c r="N35" s="13">
        <v>6</v>
      </c>
      <c r="O35" s="13">
        <v>1</v>
      </c>
      <c r="P35" s="13">
        <v>2</v>
      </c>
      <c r="Q35" s="13">
        <v>6</v>
      </c>
      <c r="R35" s="13">
        <v>0</v>
      </c>
      <c r="S35" s="13">
        <f t="shared" si="0"/>
        <v>17</v>
      </c>
      <c r="T35" s="13">
        <f t="shared" si="1"/>
        <v>27.868852459016392</v>
      </c>
      <c r="U35" s="1" t="s">
        <v>225</v>
      </c>
    </row>
    <row r="36" spans="1:21" ht="25.5" x14ac:dyDescent="0.25">
      <c r="A36" s="57">
        <v>28</v>
      </c>
      <c r="B36" s="1" t="s">
        <v>123</v>
      </c>
      <c r="C36" s="1" t="s">
        <v>124</v>
      </c>
      <c r="D36" s="1" t="s">
        <v>125</v>
      </c>
      <c r="E36" s="10" t="s">
        <v>194</v>
      </c>
      <c r="F36" s="4">
        <v>39710</v>
      </c>
      <c r="G36" s="1" t="s">
        <v>205</v>
      </c>
      <c r="H36" s="10" t="s">
        <v>193</v>
      </c>
      <c r="I36" s="13"/>
      <c r="J36" s="13">
        <v>4</v>
      </c>
      <c r="K36" s="13">
        <v>0</v>
      </c>
      <c r="L36" s="13">
        <v>0</v>
      </c>
      <c r="M36" s="13">
        <v>0</v>
      </c>
      <c r="N36" s="13">
        <v>3</v>
      </c>
      <c r="O36" s="13">
        <v>0</v>
      </c>
      <c r="P36" s="13">
        <v>6</v>
      </c>
      <c r="Q36" s="13">
        <v>2</v>
      </c>
      <c r="R36" s="13">
        <v>2</v>
      </c>
      <c r="S36" s="13">
        <f t="shared" si="0"/>
        <v>17</v>
      </c>
      <c r="T36" s="13">
        <f t="shared" si="1"/>
        <v>27.868852459016392</v>
      </c>
      <c r="U36" s="1" t="s">
        <v>224</v>
      </c>
    </row>
    <row r="37" spans="1:21" x14ac:dyDescent="0.25">
      <c r="A37" s="57">
        <v>29</v>
      </c>
      <c r="B37" s="2" t="s">
        <v>38</v>
      </c>
      <c r="C37" s="2" t="s">
        <v>39</v>
      </c>
      <c r="D37" s="2" t="s">
        <v>40</v>
      </c>
      <c r="E37" s="8" t="s">
        <v>194</v>
      </c>
      <c r="F37" s="6">
        <v>39626</v>
      </c>
      <c r="G37" s="2" t="s">
        <v>198</v>
      </c>
      <c r="H37" s="8" t="s">
        <v>193</v>
      </c>
      <c r="I37" s="45"/>
      <c r="J37" s="44">
        <v>2</v>
      </c>
      <c r="K37" s="44">
        <v>4</v>
      </c>
      <c r="L37" s="44">
        <v>0</v>
      </c>
      <c r="M37" s="44">
        <v>2</v>
      </c>
      <c r="N37" s="44">
        <v>4</v>
      </c>
      <c r="O37" s="44">
        <v>1</v>
      </c>
      <c r="P37" s="44">
        <v>3</v>
      </c>
      <c r="Q37" s="44">
        <v>1</v>
      </c>
      <c r="R37" s="44">
        <v>0</v>
      </c>
      <c r="S37" s="44">
        <f t="shared" si="0"/>
        <v>17</v>
      </c>
      <c r="T37" s="13">
        <f t="shared" si="1"/>
        <v>27.868852459016392</v>
      </c>
      <c r="U37" s="2" t="s">
        <v>216</v>
      </c>
    </row>
    <row r="38" spans="1:21" x14ac:dyDescent="0.25">
      <c r="A38" s="57">
        <v>30</v>
      </c>
      <c r="B38" s="1" t="s">
        <v>170</v>
      </c>
      <c r="C38" s="1" t="s">
        <v>33</v>
      </c>
      <c r="D38" s="1" t="s">
        <v>171</v>
      </c>
      <c r="E38" s="45" t="s">
        <v>195</v>
      </c>
      <c r="F38" s="4">
        <v>39740</v>
      </c>
      <c r="G38" s="1" t="s">
        <v>211</v>
      </c>
      <c r="H38" s="8" t="s">
        <v>193</v>
      </c>
      <c r="I38" s="44"/>
      <c r="J38" s="44">
        <v>4</v>
      </c>
      <c r="K38" s="44">
        <v>2</v>
      </c>
      <c r="L38" s="44">
        <v>0</v>
      </c>
      <c r="M38" s="44">
        <v>1</v>
      </c>
      <c r="N38" s="44">
        <v>3</v>
      </c>
      <c r="O38" s="44">
        <v>2</v>
      </c>
      <c r="P38" s="44">
        <v>3</v>
      </c>
      <c r="Q38" s="44">
        <v>2</v>
      </c>
      <c r="R38" s="44">
        <v>0</v>
      </c>
      <c r="S38" s="44">
        <f t="shared" si="0"/>
        <v>17</v>
      </c>
      <c r="T38" s="13">
        <f t="shared" si="1"/>
        <v>27.868852459016392</v>
      </c>
      <c r="U38" s="1" t="s">
        <v>228</v>
      </c>
    </row>
    <row r="39" spans="1:21" x14ac:dyDescent="0.25">
      <c r="A39" s="57">
        <v>31</v>
      </c>
      <c r="B39" s="2" t="s">
        <v>52</v>
      </c>
      <c r="C39" s="2" t="s">
        <v>53</v>
      </c>
      <c r="D39" s="2" t="s">
        <v>54</v>
      </c>
      <c r="E39" s="10" t="s">
        <v>194</v>
      </c>
      <c r="F39" s="6">
        <v>39690</v>
      </c>
      <c r="G39" s="1" t="s">
        <v>200</v>
      </c>
      <c r="H39" s="10" t="s">
        <v>193</v>
      </c>
      <c r="I39" s="12"/>
      <c r="J39" s="13">
        <v>6</v>
      </c>
      <c r="K39" s="13">
        <v>0</v>
      </c>
      <c r="L39" s="13">
        <v>0</v>
      </c>
      <c r="M39" s="13">
        <v>3</v>
      </c>
      <c r="N39" s="13">
        <v>2</v>
      </c>
      <c r="O39" s="13">
        <v>2</v>
      </c>
      <c r="P39" s="13">
        <v>3</v>
      </c>
      <c r="Q39" s="13">
        <v>1</v>
      </c>
      <c r="R39" s="13">
        <v>0</v>
      </c>
      <c r="S39" s="13">
        <f t="shared" si="0"/>
        <v>17</v>
      </c>
      <c r="T39" s="13">
        <f t="shared" si="1"/>
        <v>27.868852459016392</v>
      </c>
      <c r="U39" s="2" t="s">
        <v>218</v>
      </c>
    </row>
    <row r="40" spans="1:21" ht="25.5" x14ac:dyDescent="0.25">
      <c r="A40" s="57">
        <v>32</v>
      </c>
      <c r="B40" s="2" t="s">
        <v>72</v>
      </c>
      <c r="C40" s="2" t="s">
        <v>73</v>
      </c>
      <c r="D40" s="2" t="s">
        <v>74</v>
      </c>
      <c r="E40" s="12" t="s">
        <v>195</v>
      </c>
      <c r="F40" s="6">
        <v>39729</v>
      </c>
      <c r="G40" s="1" t="s">
        <v>202</v>
      </c>
      <c r="H40" s="10" t="s">
        <v>193</v>
      </c>
      <c r="I40" s="12"/>
      <c r="J40" s="13">
        <v>3</v>
      </c>
      <c r="K40" s="13">
        <v>0</v>
      </c>
      <c r="L40" s="13">
        <v>0</v>
      </c>
      <c r="M40" s="13">
        <v>2</v>
      </c>
      <c r="N40" s="13">
        <v>6</v>
      </c>
      <c r="O40" s="13">
        <v>2</v>
      </c>
      <c r="P40" s="13">
        <v>2</v>
      </c>
      <c r="Q40" s="13">
        <v>2</v>
      </c>
      <c r="R40" s="13">
        <v>0</v>
      </c>
      <c r="S40" s="13">
        <f t="shared" si="0"/>
        <v>17</v>
      </c>
      <c r="T40" s="13">
        <f t="shared" si="1"/>
        <v>27.868852459016392</v>
      </c>
      <c r="U40" s="1" t="s">
        <v>221</v>
      </c>
    </row>
    <row r="41" spans="1:21" s="46" customFormat="1" x14ac:dyDescent="0.25">
      <c r="A41" s="57">
        <v>33</v>
      </c>
      <c r="B41" s="1" t="s">
        <v>186</v>
      </c>
      <c r="C41" s="1" t="s">
        <v>187</v>
      </c>
      <c r="D41" s="1" t="s">
        <v>188</v>
      </c>
      <c r="E41" s="10" t="s">
        <v>194</v>
      </c>
      <c r="F41" s="4">
        <v>39687</v>
      </c>
      <c r="G41" s="7" t="s">
        <v>212</v>
      </c>
      <c r="H41" s="10" t="s">
        <v>193</v>
      </c>
      <c r="I41" s="13"/>
      <c r="J41" s="13">
        <v>0</v>
      </c>
      <c r="K41" s="13">
        <v>1</v>
      </c>
      <c r="L41" s="13">
        <v>0</v>
      </c>
      <c r="M41" s="13">
        <v>2</v>
      </c>
      <c r="N41" s="13">
        <v>3</v>
      </c>
      <c r="O41" s="13">
        <v>4</v>
      </c>
      <c r="P41" s="13">
        <v>1</v>
      </c>
      <c r="Q41" s="13">
        <v>1</v>
      </c>
      <c r="R41" s="13">
        <v>5</v>
      </c>
      <c r="S41" s="13">
        <f t="shared" ref="S41:S72" si="2">SUM(J41:R41)</f>
        <v>17</v>
      </c>
      <c r="T41" s="13">
        <f t="shared" ref="T41:T72" si="3">S41/61*100</f>
        <v>27.868852459016392</v>
      </c>
      <c r="U41" s="1" t="s">
        <v>230</v>
      </c>
    </row>
    <row r="42" spans="1:21" ht="25.5" x14ac:dyDescent="0.25">
      <c r="A42" s="57">
        <v>34</v>
      </c>
      <c r="B42" s="2" t="s">
        <v>78</v>
      </c>
      <c r="C42" s="2" t="s">
        <v>79</v>
      </c>
      <c r="D42" s="2" t="s">
        <v>80</v>
      </c>
      <c r="E42" s="12" t="s">
        <v>195</v>
      </c>
      <c r="F42" s="6">
        <v>39888</v>
      </c>
      <c r="G42" s="1" t="s">
        <v>202</v>
      </c>
      <c r="H42" s="10" t="s">
        <v>193</v>
      </c>
      <c r="I42" s="13"/>
      <c r="J42" s="13">
        <v>3</v>
      </c>
      <c r="K42" s="13">
        <v>0</v>
      </c>
      <c r="L42" s="13">
        <v>0</v>
      </c>
      <c r="M42" s="13">
        <v>3</v>
      </c>
      <c r="N42" s="13">
        <v>6</v>
      </c>
      <c r="O42" s="13">
        <v>1</v>
      </c>
      <c r="P42" s="13">
        <v>3</v>
      </c>
      <c r="Q42" s="13">
        <v>0</v>
      </c>
      <c r="R42" s="13">
        <v>0</v>
      </c>
      <c r="S42" s="13">
        <f t="shared" si="2"/>
        <v>16</v>
      </c>
      <c r="T42" s="13">
        <f t="shared" si="3"/>
        <v>26.229508196721312</v>
      </c>
      <c r="U42" s="1" t="s">
        <v>221</v>
      </c>
    </row>
    <row r="43" spans="1:21" ht="25.5" x14ac:dyDescent="0.25">
      <c r="A43" s="57">
        <v>35</v>
      </c>
      <c r="B43" s="1" t="s">
        <v>105</v>
      </c>
      <c r="C43" s="1" t="s">
        <v>106</v>
      </c>
      <c r="D43" s="1" t="s">
        <v>107</v>
      </c>
      <c r="E43" s="12" t="s">
        <v>195</v>
      </c>
      <c r="F43" s="4">
        <v>39864</v>
      </c>
      <c r="G43" s="7" t="s">
        <v>207</v>
      </c>
      <c r="H43" s="10" t="s">
        <v>193</v>
      </c>
      <c r="I43" s="13"/>
      <c r="J43" s="13">
        <v>4</v>
      </c>
      <c r="K43" s="13">
        <v>0</v>
      </c>
      <c r="L43" s="13">
        <v>0</v>
      </c>
      <c r="M43" s="13">
        <v>1</v>
      </c>
      <c r="N43" s="13">
        <v>6</v>
      </c>
      <c r="O43" s="13">
        <v>0</v>
      </c>
      <c r="P43" s="13">
        <v>4</v>
      </c>
      <c r="Q43" s="13">
        <v>0</v>
      </c>
      <c r="R43" s="13">
        <v>1</v>
      </c>
      <c r="S43" s="13">
        <f t="shared" si="2"/>
        <v>16</v>
      </c>
      <c r="T43" s="13">
        <f t="shared" si="3"/>
        <v>26.229508196721312</v>
      </c>
      <c r="U43" s="1" t="s">
        <v>223</v>
      </c>
    </row>
    <row r="44" spans="1:21" ht="25.5" x14ac:dyDescent="0.25">
      <c r="A44" s="57">
        <v>36</v>
      </c>
      <c r="B44" s="1" t="s">
        <v>90</v>
      </c>
      <c r="C44" s="1" t="s">
        <v>91</v>
      </c>
      <c r="D44" s="1" t="s">
        <v>92</v>
      </c>
      <c r="E44" s="12" t="s">
        <v>195</v>
      </c>
      <c r="F44" s="4">
        <v>39668</v>
      </c>
      <c r="G44" s="1" t="s">
        <v>203</v>
      </c>
      <c r="H44" s="10" t="s">
        <v>193</v>
      </c>
      <c r="I44" s="13"/>
      <c r="J44" s="13">
        <v>4</v>
      </c>
      <c r="K44" s="13">
        <v>0</v>
      </c>
      <c r="L44" s="13">
        <v>0</v>
      </c>
      <c r="M44" s="13">
        <v>2</v>
      </c>
      <c r="N44" s="13">
        <v>1</v>
      </c>
      <c r="O44" s="13">
        <v>1</v>
      </c>
      <c r="P44" s="13">
        <v>4</v>
      </c>
      <c r="Q44" s="13">
        <v>4</v>
      </c>
      <c r="R44" s="13">
        <v>0</v>
      </c>
      <c r="S44" s="13">
        <f t="shared" si="2"/>
        <v>16</v>
      </c>
      <c r="T44" s="13">
        <f t="shared" si="3"/>
        <v>26.229508196721312</v>
      </c>
      <c r="U44" s="1" t="s">
        <v>231</v>
      </c>
    </row>
    <row r="45" spans="1:21" x14ac:dyDescent="0.25">
      <c r="A45" s="57">
        <v>37</v>
      </c>
      <c r="B45" s="1" t="s">
        <v>189</v>
      </c>
      <c r="C45" s="1" t="s">
        <v>187</v>
      </c>
      <c r="D45" s="1" t="s">
        <v>190</v>
      </c>
      <c r="E45" s="10" t="s">
        <v>194</v>
      </c>
      <c r="F45" s="4">
        <v>39718</v>
      </c>
      <c r="G45" s="7" t="s">
        <v>212</v>
      </c>
      <c r="H45" s="10" t="s">
        <v>193</v>
      </c>
      <c r="I45" s="13"/>
      <c r="J45" s="13">
        <v>3</v>
      </c>
      <c r="K45" s="13">
        <v>0</v>
      </c>
      <c r="L45" s="13">
        <v>0</v>
      </c>
      <c r="M45" s="13">
        <v>0</v>
      </c>
      <c r="N45" s="13">
        <v>4</v>
      </c>
      <c r="O45" s="13">
        <v>3</v>
      </c>
      <c r="P45" s="13">
        <v>3</v>
      </c>
      <c r="Q45" s="13">
        <v>3</v>
      </c>
      <c r="R45" s="13">
        <v>0</v>
      </c>
      <c r="S45" s="13">
        <f t="shared" si="2"/>
        <v>16</v>
      </c>
      <c r="T45" s="13">
        <f t="shared" si="3"/>
        <v>26.229508196721312</v>
      </c>
      <c r="U45" s="1" t="s">
        <v>230</v>
      </c>
    </row>
    <row r="46" spans="1:21" ht="25.5" x14ac:dyDescent="0.25">
      <c r="A46" s="57">
        <v>38</v>
      </c>
      <c r="B46" s="1" t="s">
        <v>88</v>
      </c>
      <c r="C46" s="1" t="s">
        <v>45</v>
      </c>
      <c r="D46" s="1" t="s">
        <v>89</v>
      </c>
      <c r="E46" s="12" t="s">
        <v>195</v>
      </c>
      <c r="F46" s="4">
        <v>39629</v>
      </c>
      <c r="G46" s="1" t="s">
        <v>203</v>
      </c>
      <c r="H46" s="10" t="s">
        <v>193</v>
      </c>
      <c r="I46" s="13"/>
      <c r="J46" s="13">
        <v>6</v>
      </c>
      <c r="K46" s="13">
        <v>0</v>
      </c>
      <c r="L46" s="13">
        <v>0</v>
      </c>
      <c r="M46" s="13">
        <v>0</v>
      </c>
      <c r="N46" s="13">
        <v>4</v>
      </c>
      <c r="O46" s="13">
        <v>2</v>
      </c>
      <c r="P46" s="13">
        <v>2</v>
      </c>
      <c r="Q46" s="13">
        <v>2</v>
      </c>
      <c r="R46" s="13">
        <v>0</v>
      </c>
      <c r="S46" s="13">
        <f t="shared" si="2"/>
        <v>16</v>
      </c>
      <c r="T46" s="13">
        <f t="shared" si="3"/>
        <v>26.229508196721312</v>
      </c>
      <c r="U46" s="1" t="s">
        <v>231</v>
      </c>
    </row>
    <row r="47" spans="1:21" x14ac:dyDescent="0.25">
      <c r="A47" s="57">
        <v>39</v>
      </c>
      <c r="B47" s="1" t="s">
        <v>137</v>
      </c>
      <c r="C47" s="1" t="s">
        <v>138</v>
      </c>
      <c r="D47" s="1" t="s">
        <v>139</v>
      </c>
      <c r="E47" s="45" t="s">
        <v>195</v>
      </c>
      <c r="F47" s="6">
        <v>39802</v>
      </c>
      <c r="G47" s="1" t="s">
        <v>206</v>
      </c>
      <c r="H47" s="8" t="s">
        <v>193</v>
      </c>
      <c r="I47" s="44"/>
      <c r="J47" s="44">
        <v>4</v>
      </c>
      <c r="K47" s="44">
        <v>1</v>
      </c>
      <c r="L47" s="44">
        <v>0</v>
      </c>
      <c r="M47" s="44">
        <v>3</v>
      </c>
      <c r="N47" s="44">
        <v>2</v>
      </c>
      <c r="O47" s="44">
        <v>2</v>
      </c>
      <c r="P47" s="44">
        <v>0</v>
      </c>
      <c r="Q47" s="44">
        <v>3</v>
      </c>
      <c r="R47" s="44">
        <v>0</v>
      </c>
      <c r="S47" s="44">
        <f t="shared" si="2"/>
        <v>15</v>
      </c>
      <c r="T47" s="13">
        <f t="shared" si="3"/>
        <v>24.590163934426229</v>
      </c>
      <c r="U47" s="1" t="s">
        <v>225</v>
      </c>
    </row>
    <row r="48" spans="1:21" x14ac:dyDescent="0.25">
      <c r="A48" s="57">
        <v>40</v>
      </c>
      <c r="B48" s="1" t="s">
        <v>182</v>
      </c>
      <c r="C48" s="1" t="s">
        <v>183</v>
      </c>
      <c r="D48" s="1" t="s">
        <v>69</v>
      </c>
      <c r="E48" s="45" t="s">
        <v>195</v>
      </c>
      <c r="F48" s="4">
        <v>39555</v>
      </c>
      <c r="G48" s="7" t="s">
        <v>212</v>
      </c>
      <c r="H48" s="8" t="s">
        <v>193</v>
      </c>
      <c r="I48" s="44"/>
      <c r="J48" s="44">
        <v>0</v>
      </c>
      <c r="K48" s="44">
        <v>2</v>
      </c>
      <c r="L48" s="44">
        <v>0</v>
      </c>
      <c r="M48" s="44">
        <v>3</v>
      </c>
      <c r="N48" s="44">
        <v>3</v>
      </c>
      <c r="O48" s="44">
        <v>0</v>
      </c>
      <c r="P48" s="44">
        <v>3</v>
      </c>
      <c r="Q48" s="44">
        <v>1</v>
      </c>
      <c r="R48" s="44">
        <v>2</v>
      </c>
      <c r="S48" s="44">
        <f t="shared" si="2"/>
        <v>14</v>
      </c>
      <c r="T48" s="13">
        <f t="shared" si="3"/>
        <v>22.950819672131146</v>
      </c>
      <c r="U48" s="1" t="s">
        <v>230</v>
      </c>
    </row>
    <row r="49" spans="1:21" ht="25.5" x14ac:dyDescent="0.25">
      <c r="A49" s="57">
        <v>41</v>
      </c>
      <c r="B49" s="1" t="s">
        <v>102</v>
      </c>
      <c r="C49" s="1" t="s">
        <v>103</v>
      </c>
      <c r="D49" s="1" t="s">
        <v>104</v>
      </c>
      <c r="E49" s="10" t="s">
        <v>194</v>
      </c>
      <c r="F49" s="5">
        <v>39452</v>
      </c>
      <c r="G49" s="7" t="s">
        <v>207</v>
      </c>
      <c r="H49" s="10" t="s">
        <v>193</v>
      </c>
      <c r="I49" s="13"/>
      <c r="J49" s="13">
        <v>2</v>
      </c>
      <c r="K49" s="13">
        <v>2</v>
      </c>
      <c r="L49" s="13">
        <v>0</v>
      </c>
      <c r="M49" s="13">
        <v>3</v>
      </c>
      <c r="N49" s="13">
        <v>2</v>
      </c>
      <c r="O49" s="13">
        <v>0</v>
      </c>
      <c r="P49" s="13">
        <v>3</v>
      </c>
      <c r="Q49" s="13">
        <v>2</v>
      </c>
      <c r="R49" s="13">
        <v>0</v>
      </c>
      <c r="S49" s="13">
        <f t="shared" si="2"/>
        <v>14</v>
      </c>
      <c r="T49" s="13">
        <f t="shared" si="3"/>
        <v>22.950819672131146</v>
      </c>
      <c r="U49" s="1" t="s">
        <v>223</v>
      </c>
    </row>
    <row r="50" spans="1:21" x14ac:dyDescent="0.25">
      <c r="A50" s="57">
        <v>42</v>
      </c>
      <c r="B50" s="1" t="s">
        <v>94</v>
      </c>
      <c r="C50" s="1" t="s">
        <v>95</v>
      </c>
      <c r="D50" s="1" t="s">
        <v>96</v>
      </c>
      <c r="E50" s="12" t="s">
        <v>195</v>
      </c>
      <c r="F50" s="4">
        <v>39681</v>
      </c>
      <c r="G50" s="1" t="s">
        <v>204</v>
      </c>
      <c r="H50" s="10" t="s">
        <v>193</v>
      </c>
      <c r="I50" s="13"/>
      <c r="J50" s="13">
        <v>4</v>
      </c>
      <c r="K50" s="13">
        <v>2</v>
      </c>
      <c r="L50" s="13">
        <v>0</v>
      </c>
      <c r="M50" s="13">
        <v>2</v>
      </c>
      <c r="N50" s="13">
        <v>2</v>
      </c>
      <c r="O50" s="13">
        <v>0</v>
      </c>
      <c r="P50" s="13">
        <v>1</v>
      </c>
      <c r="Q50" s="13">
        <v>3</v>
      </c>
      <c r="R50" s="13">
        <v>0</v>
      </c>
      <c r="S50" s="13">
        <f t="shared" si="2"/>
        <v>14</v>
      </c>
      <c r="T50" s="13">
        <f t="shared" si="3"/>
        <v>22.950819672131146</v>
      </c>
      <c r="U50" s="1" t="s">
        <v>222</v>
      </c>
    </row>
    <row r="51" spans="1:21" x14ac:dyDescent="0.25">
      <c r="A51" s="57">
        <v>43</v>
      </c>
      <c r="B51" s="31" t="s">
        <v>661</v>
      </c>
      <c r="C51" s="1" t="s">
        <v>132</v>
      </c>
      <c r="D51" s="1" t="s">
        <v>133</v>
      </c>
      <c r="E51" s="12" t="s">
        <v>195</v>
      </c>
      <c r="F51" s="6">
        <v>39591</v>
      </c>
      <c r="G51" s="1" t="s">
        <v>206</v>
      </c>
      <c r="H51" s="10" t="s">
        <v>193</v>
      </c>
      <c r="I51" s="13"/>
      <c r="J51" s="13">
        <v>4</v>
      </c>
      <c r="K51" s="13">
        <v>0</v>
      </c>
      <c r="L51" s="13">
        <v>0</v>
      </c>
      <c r="M51" s="13">
        <v>1</v>
      </c>
      <c r="N51" s="13">
        <v>6</v>
      </c>
      <c r="O51" s="13">
        <v>3</v>
      </c>
      <c r="P51" s="13">
        <v>0</v>
      </c>
      <c r="Q51" s="13">
        <v>0</v>
      </c>
      <c r="R51" s="13">
        <v>0</v>
      </c>
      <c r="S51" s="13">
        <f t="shared" si="2"/>
        <v>14</v>
      </c>
      <c r="T51" s="13">
        <f t="shared" si="3"/>
        <v>22.950819672131146</v>
      </c>
      <c r="U51" s="1" t="s">
        <v>225</v>
      </c>
    </row>
    <row r="52" spans="1:21" x14ac:dyDescent="0.25">
      <c r="A52" s="57">
        <v>44</v>
      </c>
      <c r="B52" s="1" t="s">
        <v>147</v>
      </c>
      <c r="C52" s="1" t="s">
        <v>148</v>
      </c>
      <c r="D52" s="1" t="s">
        <v>149</v>
      </c>
      <c r="E52" s="10" t="s">
        <v>194</v>
      </c>
      <c r="F52" s="6">
        <v>39628</v>
      </c>
      <c r="G52" s="1" t="s">
        <v>206</v>
      </c>
      <c r="H52" s="10" t="s">
        <v>193</v>
      </c>
      <c r="I52" s="13"/>
      <c r="J52" s="13">
        <v>2</v>
      </c>
      <c r="K52" s="13">
        <v>1</v>
      </c>
      <c r="L52" s="13">
        <v>0</v>
      </c>
      <c r="M52" s="13">
        <v>1</v>
      </c>
      <c r="N52" s="13">
        <v>4</v>
      </c>
      <c r="O52" s="13">
        <v>2</v>
      </c>
      <c r="P52" s="13">
        <v>1</v>
      </c>
      <c r="Q52" s="13">
        <v>3</v>
      </c>
      <c r="R52" s="13">
        <v>0</v>
      </c>
      <c r="S52" s="13">
        <f t="shared" si="2"/>
        <v>14</v>
      </c>
      <c r="T52" s="13">
        <f t="shared" si="3"/>
        <v>22.950819672131146</v>
      </c>
      <c r="U52" s="1" t="s">
        <v>225</v>
      </c>
    </row>
    <row r="53" spans="1:21" ht="25.5" x14ac:dyDescent="0.25">
      <c r="A53" s="57">
        <v>45</v>
      </c>
      <c r="B53" s="1" t="s">
        <v>164</v>
      </c>
      <c r="C53" s="1" t="s">
        <v>165</v>
      </c>
      <c r="D53" s="1" t="s">
        <v>166</v>
      </c>
      <c r="E53" s="12" t="s">
        <v>195</v>
      </c>
      <c r="F53" s="6">
        <v>39766</v>
      </c>
      <c r="G53" s="8" t="s">
        <v>210</v>
      </c>
      <c r="H53" s="10" t="s">
        <v>193</v>
      </c>
      <c r="I53" s="13"/>
      <c r="J53" s="13">
        <v>4</v>
      </c>
      <c r="K53" s="13">
        <v>0</v>
      </c>
      <c r="L53" s="13">
        <v>0</v>
      </c>
      <c r="M53" s="13">
        <v>0</v>
      </c>
      <c r="N53" s="13">
        <v>2</v>
      </c>
      <c r="O53" s="13">
        <v>2</v>
      </c>
      <c r="P53" s="13">
        <v>3</v>
      </c>
      <c r="Q53" s="13">
        <v>3</v>
      </c>
      <c r="R53" s="13">
        <v>0</v>
      </c>
      <c r="S53" s="13">
        <f t="shared" si="2"/>
        <v>14</v>
      </c>
      <c r="T53" s="13">
        <f t="shared" si="3"/>
        <v>22.950819672131146</v>
      </c>
      <c r="U53" s="1" t="s">
        <v>227</v>
      </c>
    </row>
    <row r="54" spans="1:21" ht="25.5" x14ac:dyDescent="0.25">
      <c r="A54" s="57">
        <v>46</v>
      </c>
      <c r="B54" s="1" t="s">
        <v>22</v>
      </c>
      <c r="C54" s="1" t="s">
        <v>23</v>
      </c>
      <c r="D54" s="1" t="s">
        <v>24</v>
      </c>
      <c r="E54" s="12" t="s">
        <v>195</v>
      </c>
      <c r="F54" s="5">
        <v>39799</v>
      </c>
      <c r="G54" s="1" t="s">
        <v>197</v>
      </c>
      <c r="H54" s="10" t="s">
        <v>193</v>
      </c>
      <c r="I54" s="12"/>
      <c r="J54" s="13">
        <v>0</v>
      </c>
      <c r="K54" s="13">
        <v>0</v>
      </c>
      <c r="L54" s="13">
        <v>0</v>
      </c>
      <c r="M54" s="13">
        <v>3</v>
      </c>
      <c r="N54" s="13">
        <v>4</v>
      </c>
      <c r="O54" s="13">
        <v>2</v>
      </c>
      <c r="P54" s="13">
        <v>4</v>
      </c>
      <c r="Q54" s="13">
        <v>0</v>
      </c>
      <c r="R54" s="13">
        <v>0</v>
      </c>
      <c r="S54" s="13">
        <f t="shared" si="2"/>
        <v>13</v>
      </c>
      <c r="T54" s="13">
        <f t="shared" si="3"/>
        <v>21.311475409836063</v>
      </c>
      <c r="U54" s="1" t="s">
        <v>213</v>
      </c>
    </row>
    <row r="55" spans="1:21" s="46" customFormat="1" x14ac:dyDescent="0.25">
      <c r="A55" s="57">
        <v>47</v>
      </c>
      <c r="B55" s="31" t="s">
        <v>128</v>
      </c>
      <c r="C55" s="1" t="s">
        <v>129</v>
      </c>
      <c r="D55" s="1" t="s">
        <v>34</v>
      </c>
      <c r="E55" s="12" t="s">
        <v>195</v>
      </c>
      <c r="F55" s="5">
        <v>39793</v>
      </c>
      <c r="G55" s="1" t="s">
        <v>206</v>
      </c>
      <c r="H55" s="10" t="s">
        <v>193</v>
      </c>
      <c r="I55" s="13"/>
      <c r="J55" s="13">
        <v>6</v>
      </c>
      <c r="K55" s="13">
        <v>0</v>
      </c>
      <c r="L55" s="13">
        <v>0</v>
      </c>
      <c r="M55" s="13">
        <v>0</v>
      </c>
      <c r="N55" s="13">
        <v>2</v>
      </c>
      <c r="O55" s="13">
        <v>4</v>
      </c>
      <c r="P55" s="13">
        <v>1</v>
      </c>
      <c r="Q55" s="13">
        <v>0</v>
      </c>
      <c r="R55" s="13">
        <v>0</v>
      </c>
      <c r="S55" s="13">
        <f t="shared" si="2"/>
        <v>13</v>
      </c>
      <c r="T55" s="13">
        <f t="shared" si="3"/>
        <v>21.311475409836063</v>
      </c>
      <c r="U55" s="1" t="s">
        <v>225</v>
      </c>
    </row>
    <row r="56" spans="1:21" x14ac:dyDescent="0.25">
      <c r="A56" s="57">
        <v>48</v>
      </c>
      <c r="B56" s="1" t="s">
        <v>140</v>
      </c>
      <c r="C56" s="1" t="s">
        <v>141</v>
      </c>
      <c r="D56" s="1" t="s">
        <v>142</v>
      </c>
      <c r="E56" s="12" t="s">
        <v>194</v>
      </c>
      <c r="F56" s="6">
        <v>39807</v>
      </c>
      <c r="G56" s="1" t="s">
        <v>206</v>
      </c>
      <c r="H56" s="10" t="s">
        <v>193</v>
      </c>
      <c r="I56" s="13"/>
      <c r="J56" s="13">
        <v>3</v>
      </c>
      <c r="K56" s="13">
        <v>0</v>
      </c>
      <c r="L56" s="13">
        <v>0</v>
      </c>
      <c r="M56" s="13">
        <v>3</v>
      </c>
      <c r="N56" s="13">
        <v>3</v>
      </c>
      <c r="O56" s="13">
        <v>0</v>
      </c>
      <c r="P56" s="13">
        <v>2</v>
      </c>
      <c r="Q56" s="13">
        <v>2</v>
      </c>
      <c r="R56" s="13">
        <v>0</v>
      </c>
      <c r="S56" s="13">
        <f t="shared" si="2"/>
        <v>13</v>
      </c>
      <c r="T56" s="13">
        <f t="shared" si="3"/>
        <v>21.311475409836063</v>
      </c>
      <c r="U56" s="1" t="s">
        <v>225</v>
      </c>
    </row>
    <row r="57" spans="1:21" x14ac:dyDescent="0.25">
      <c r="A57" s="57">
        <v>49</v>
      </c>
      <c r="B57" s="1" t="s">
        <v>178</v>
      </c>
      <c r="C57" s="1" t="s">
        <v>179</v>
      </c>
      <c r="D57" s="1" t="s">
        <v>180</v>
      </c>
      <c r="E57" s="10" t="s">
        <v>194</v>
      </c>
      <c r="F57" s="4">
        <v>39804</v>
      </c>
      <c r="G57" s="1" t="s">
        <v>211</v>
      </c>
      <c r="H57" s="10" t="s">
        <v>193</v>
      </c>
      <c r="I57" s="13"/>
      <c r="J57" s="13">
        <v>2</v>
      </c>
      <c r="K57" s="13">
        <v>0</v>
      </c>
      <c r="L57" s="13">
        <v>0</v>
      </c>
      <c r="M57" s="13">
        <v>0</v>
      </c>
      <c r="N57" s="13">
        <v>4</v>
      </c>
      <c r="O57" s="13">
        <v>0</v>
      </c>
      <c r="P57" s="13">
        <v>4</v>
      </c>
      <c r="Q57" s="13">
        <v>2</v>
      </c>
      <c r="R57" s="13">
        <v>0</v>
      </c>
      <c r="S57" s="13">
        <f t="shared" si="2"/>
        <v>12</v>
      </c>
      <c r="T57" s="13">
        <f t="shared" si="3"/>
        <v>19.672131147540984</v>
      </c>
      <c r="U57" s="1" t="s">
        <v>229</v>
      </c>
    </row>
    <row r="58" spans="1:21" x14ac:dyDescent="0.25">
      <c r="A58" s="57">
        <v>50</v>
      </c>
      <c r="B58" s="1" t="s">
        <v>17</v>
      </c>
      <c r="C58" s="1" t="s">
        <v>47</v>
      </c>
      <c r="D58" s="1" t="s">
        <v>48</v>
      </c>
      <c r="E58" s="12" t="s">
        <v>195</v>
      </c>
      <c r="F58" s="6">
        <v>39668</v>
      </c>
      <c r="G58" s="1" t="s">
        <v>199</v>
      </c>
      <c r="H58" s="10" t="s">
        <v>193</v>
      </c>
      <c r="I58" s="12"/>
      <c r="J58" s="13">
        <v>4</v>
      </c>
      <c r="K58" s="13">
        <v>0</v>
      </c>
      <c r="L58" s="13">
        <v>0</v>
      </c>
      <c r="M58" s="13">
        <v>2</v>
      </c>
      <c r="N58" s="13">
        <v>0</v>
      </c>
      <c r="O58" s="13">
        <v>2</v>
      </c>
      <c r="P58" s="13">
        <v>2</v>
      </c>
      <c r="Q58" s="13">
        <v>1</v>
      </c>
      <c r="R58" s="13">
        <v>0</v>
      </c>
      <c r="S58" s="13">
        <f t="shared" si="2"/>
        <v>11</v>
      </c>
      <c r="T58" s="13">
        <f t="shared" si="3"/>
        <v>18.032786885245901</v>
      </c>
      <c r="U58" s="1" t="s">
        <v>217</v>
      </c>
    </row>
    <row r="59" spans="1:21" ht="15" customHeight="1" x14ac:dyDescent="0.25">
      <c r="A59" s="57">
        <v>51</v>
      </c>
      <c r="B59" s="1" t="s">
        <v>175</v>
      </c>
      <c r="C59" s="1" t="s">
        <v>176</v>
      </c>
      <c r="D59" s="1" t="s">
        <v>177</v>
      </c>
      <c r="E59" s="12" t="s">
        <v>195</v>
      </c>
      <c r="F59" s="4">
        <v>39783</v>
      </c>
      <c r="G59" s="1" t="s">
        <v>211</v>
      </c>
      <c r="H59" s="10" t="s">
        <v>193</v>
      </c>
      <c r="I59" s="13"/>
      <c r="J59" s="13">
        <v>0</v>
      </c>
      <c r="K59" s="13">
        <v>0</v>
      </c>
      <c r="L59" s="13">
        <v>0</v>
      </c>
      <c r="M59" s="13">
        <v>0</v>
      </c>
      <c r="N59" s="13">
        <v>5</v>
      </c>
      <c r="O59" s="13">
        <v>0</v>
      </c>
      <c r="P59" s="13">
        <v>4</v>
      </c>
      <c r="Q59" s="13">
        <v>2</v>
      </c>
      <c r="R59" s="13">
        <v>0</v>
      </c>
      <c r="S59" s="13">
        <f t="shared" si="2"/>
        <v>11</v>
      </c>
      <c r="T59" s="13">
        <f t="shared" si="3"/>
        <v>18.032786885245901</v>
      </c>
      <c r="U59" s="1" t="s">
        <v>228</v>
      </c>
    </row>
    <row r="60" spans="1:21" ht="15" customHeight="1" x14ac:dyDescent="0.25">
      <c r="A60" s="57">
        <v>52</v>
      </c>
      <c r="B60" s="2" t="s">
        <v>35</v>
      </c>
      <c r="C60" s="2" t="s">
        <v>36</v>
      </c>
      <c r="D60" s="2" t="s">
        <v>37</v>
      </c>
      <c r="E60" s="8" t="s">
        <v>194</v>
      </c>
      <c r="F60" s="6">
        <v>39675</v>
      </c>
      <c r="G60" s="2" t="s">
        <v>198</v>
      </c>
      <c r="H60" s="8" t="s">
        <v>193</v>
      </c>
      <c r="I60" s="45"/>
      <c r="J60" s="44">
        <v>2</v>
      </c>
      <c r="K60" s="44">
        <v>0</v>
      </c>
      <c r="L60" s="44">
        <v>0</v>
      </c>
      <c r="M60" s="44">
        <v>2</v>
      </c>
      <c r="N60" s="44">
        <v>4</v>
      </c>
      <c r="O60" s="44">
        <v>1</v>
      </c>
      <c r="P60" s="44">
        <v>2</v>
      </c>
      <c r="Q60" s="44">
        <v>0</v>
      </c>
      <c r="R60" s="44">
        <v>0</v>
      </c>
      <c r="S60" s="44">
        <f t="shared" si="2"/>
        <v>11</v>
      </c>
      <c r="T60" s="13">
        <f t="shared" si="3"/>
        <v>18.032786885245901</v>
      </c>
      <c r="U60" s="2" t="s">
        <v>215</v>
      </c>
    </row>
    <row r="61" spans="1:21" x14ac:dyDescent="0.25">
      <c r="A61" s="57">
        <v>53</v>
      </c>
      <c r="B61" s="1" t="s">
        <v>172</v>
      </c>
      <c r="C61" s="1" t="s">
        <v>173</v>
      </c>
      <c r="D61" s="1" t="s">
        <v>174</v>
      </c>
      <c r="E61" s="8" t="s">
        <v>194</v>
      </c>
      <c r="F61" s="4">
        <v>39624</v>
      </c>
      <c r="G61" s="1" t="s">
        <v>211</v>
      </c>
      <c r="H61" s="8" t="s">
        <v>193</v>
      </c>
      <c r="I61" s="44"/>
      <c r="J61" s="44">
        <v>0</v>
      </c>
      <c r="K61" s="44">
        <v>0</v>
      </c>
      <c r="L61" s="44">
        <v>0</v>
      </c>
      <c r="M61" s="44">
        <v>0</v>
      </c>
      <c r="N61" s="44">
        <v>6</v>
      </c>
      <c r="O61" s="44">
        <v>2</v>
      </c>
      <c r="P61" s="44">
        <v>0</v>
      </c>
      <c r="Q61" s="44">
        <v>3</v>
      </c>
      <c r="R61" s="44">
        <v>0</v>
      </c>
      <c r="S61" s="44">
        <f t="shared" si="2"/>
        <v>11</v>
      </c>
      <c r="T61" s="13">
        <f t="shared" si="3"/>
        <v>18.032786885245901</v>
      </c>
      <c r="U61" s="1" t="s">
        <v>228</v>
      </c>
    </row>
    <row r="62" spans="1:21" x14ac:dyDescent="0.25">
      <c r="A62" s="57">
        <v>54</v>
      </c>
      <c r="B62" s="2" t="s">
        <v>32</v>
      </c>
      <c r="C62" s="2" t="s">
        <v>33</v>
      </c>
      <c r="D62" s="2" t="s">
        <v>34</v>
      </c>
      <c r="E62" s="45" t="s">
        <v>195</v>
      </c>
      <c r="F62" s="6">
        <v>39617</v>
      </c>
      <c r="G62" s="2" t="s">
        <v>198</v>
      </c>
      <c r="H62" s="8" t="s">
        <v>193</v>
      </c>
      <c r="I62" s="45"/>
      <c r="J62" s="44">
        <v>2</v>
      </c>
      <c r="K62" s="44">
        <v>0</v>
      </c>
      <c r="L62" s="44">
        <v>0</v>
      </c>
      <c r="M62" s="44">
        <v>2</v>
      </c>
      <c r="N62" s="44">
        <v>2</v>
      </c>
      <c r="O62" s="44">
        <v>0</v>
      </c>
      <c r="P62" s="44">
        <v>4</v>
      </c>
      <c r="Q62" s="44">
        <v>1</v>
      </c>
      <c r="R62" s="44">
        <v>0</v>
      </c>
      <c r="S62" s="44">
        <f t="shared" si="2"/>
        <v>11</v>
      </c>
      <c r="T62" s="13">
        <f t="shared" si="3"/>
        <v>18.032786885245901</v>
      </c>
      <c r="U62" s="2" t="s">
        <v>214</v>
      </c>
    </row>
    <row r="63" spans="1:21" x14ac:dyDescent="0.25">
      <c r="A63" s="57">
        <v>55</v>
      </c>
      <c r="B63" s="2" t="s">
        <v>63</v>
      </c>
      <c r="C63" s="2" t="s">
        <v>64</v>
      </c>
      <c r="D63" s="2" t="s">
        <v>65</v>
      </c>
      <c r="E63" s="8" t="s">
        <v>194</v>
      </c>
      <c r="F63" s="4">
        <v>39562</v>
      </c>
      <c r="G63" s="1" t="s">
        <v>201</v>
      </c>
      <c r="H63" s="8" t="s">
        <v>193</v>
      </c>
      <c r="I63" s="45"/>
      <c r="J63" s="44">
        <v>2</v>
      </c>
      <c r="K63" s="44">
        <v>0</v>
      </c>
      <c r="L63" s="44">
        <v>0</v>
      </c>
      <c r="M63" s="44">
        <v>0</v>
      </c>
      <c r="N63" s="44">
        <v>7</v>
      </c>
      <c r="O63" s="44">
        <v>1</v>
      </c>
      <c r="P63" s="44">
        <v>0.5</v>
      </c>
      <c r="Q63" s="44">
        <v>0</v>
      </c>
      <c r="R63" s="44">
        <v>0</v>
      </c>
      <c r="S63" s="44">
        <f t="shared" si="2"/>
        <v>10.5</v>
      </c>
      <c r="T63" s="13">
        <f t="shared" si="3"/>
        <v>17.21311475409836</v>
      </c>
      <c r="U63" s="1" t="s">
        <v>219</v>
      </c>
    </row>
    <row r="64" spans="1:21" ht="25.5" x14ac:dyDescent="0.25">
      <c r="A64" s="57">
        <v>56</v>
      </c>
      <c r="B64" s="2" t="s">
        <v>85</v>
      </c>
      <c r="C64" s="2" t="s">
        <v>86</v>
      </c>
      <c r="D64" s="2" t="s">
        <v>87</v>
      </c>
      <c r="E64" s="12" t="s">
        <v>195</v>
      </c>
      <c r="F64" s="4">
        <v>39746</v>
      </c>
      <c r="G64" s="1" t="s">
        <v>203</v>
      </c>
      <c r="H64" s="10" t="s">
        <v>193</v>
      </c>
      <c r="I64" s="13"/>
      <c r="J64" s="13">
        <v>0</v>
      </c>
      <c r="K64" s="13">
        <v>0</v>
      </c>
      <c r="L64" s="13">
        <v>0</v>
      </c>
      <c r="M64" s="13">
        <v>1</v>
      </c>
      <c r="N64" s="13">
        <v>5</v>
      </c>
      <c r="O64" s="13">
        <v>0</v>
      </c>
      <c r="P64" s="13">
        <v>1</v>
      </c>
      <c r="Q64" s="13">
        <v>3</v>
      </c>
      <c r="R64" s="13">
        <v>0</v>
      </c>
      <c r="S64" s="13">
        <f t="shared" si="2"/>
        <v>10</v>
      </c>
      <c r="T64" s="13">
        <f t="shared" si="3"/>
        <v>16.393442622950818</v>
      </c>
      <c r="U64" s="1" t="s">
        <v>232</v>
      </c>
    </row>
    <row r="65" spans="1:21" x14ac:dyDescent="0.25">
      <c r="A65" s="57">
        <v>57</v>
      </c>
      <c r="B65" s="31" t="s">
        <v>130</v>
      </c>
      <c r="C65" s="1" t="s">
        <v>131</v>
      </c>
      <c r="D65" s="1" t="s">
        <v>101</v>
      </c>
      <c r="E65" s="12" t="s">
        <v>195</v>
      </c>
      <c r="F65" s="6">
        <v>39577</v>
      </c>
      <c r="G65" s="1" t="s">
        <v>206</v>
      </c>
      <c r="H65" s="10" t="s">
        <v>193</v>
      </c>
      <c r="I65" s="13"/>
      <c r="J65" s="13">
        <v>0</v>
      </c>
      <c r="K65" s="13">
        <v>1</v>
      </c>
      <c r="L65" s="13">
        <v>0</v>
      </c>
      <c r="M65" s="13">
        <v>3</v>
      </c>
      <c r="N65" s="13">
        <v>4</v>
      </c>
      <c r="O65" s="13">
        <v>0</v>
      </c>
      <c r="P65" s="13">
        <v>1</v>
      </c>
      <c r="Q65" s="13">
        <v>0</v>
      </c>
      <c r="R65" s="13">
        <v>0</v>
      </c>
      <c r="S65" s="13">
        <f t="shared" si="2"/>
        <v>9</v>
      </c>
      <c r="T65" s="13">
        <f t="shared" si="3"/>
        <v>14.754098360655737</v>
      </c>
      <c r="U65" s="1" t="s">
        <v>225</v>
      </c>
    </row>
    <row r="66" spans="1:21" x14ac:dyDescent="0.25">
      <c r="A66" s="57">
        <v>58</v>
      </c>
      <c r="B66" s="2" t="s">
        <v>67</v>
      </c>
      <c r="C66" s="2" t="s">
        <v>68</v>
      </c>
      <c r="D66" s="2" t="s">
        <v>69</v>
      </c>
      <c r="E66" s="12" t="s">
        <v>195</v>
      </c>
      <c r="F66" s="4">
        <v>39623</v>
      </c>
      <c r="G66" s="1" t="s">
        <v>201</v>
      </c>
      <c r="H66" s="10" t="s">
        <v>193</v>
      </c>
      <c r="I66" s="12"/>
      <c r="J66" s="13">
        <v>2</v>
      </c>
      <c r="K66" s="13">
        <v>0</v>
      </c>
      <c r="L66" s="13">
        <v>0</v>
      </c>
      <c r="M66" s="13">
        <v>0</v>
      </c>
      <c r="N66" s="13">
        <v>5</v>
      </c>
      <c r="O66" s="13">
        <v>0</v>
      </c>
      <c r="P66" s="13">
        <v>0</v>
      </c>
      <c r="Q66" s="13">
        <v>1</v>
      </c>
      <c r="R66" s="13">
        <v>0</v>
      </c>
      <c r="S66" s="13">
        <f t="shared" si="2"/>
        <v>8</v>
      </c>
      <c r="T66" s="13">
        <f t="shared" si="3"/>
        <v>13.114754098360656</v>
      </c>
      <c r="U66" s="1" t="s">
        <v>219</v>
      </c>
    </row>
    <row r="67" spans="1:21" x14ac:dyDescent="0.25">
      <c r="A67" s="57">
        <v>59</v>
      </c>
      <c r="B67" s="1" t="s">
        <v>134</v>
      </c>
      <c r="C67" s="1" t="s">
        <v>135</v>
      </c>
      <c r="D67" s="1" t="s">
        <v>136</v>
      </c>
      <c r="E67" s="8" t="s">
        <v>194</v>
      </c>
      <c r="F67" s="6">
        <v>39683</v>
      </c>
      <c r="G67" s="1" t="s">
        <v>206</v>
      </c>
      <c r="H67" s="8" t="s">
        <v>193</v>
      </c>
      <c r="I67" s="44"/>
      <c r="J67" s="44">
        <v>0</v>
      </c>
      <c r="K67" s="44">
        <v>0</v>
      </c>
      <c r="L67" s="44">
        <v>0</v>
      </c>
      <c r="M67" s="44">
        <v>0</v>
      </c>
      <c r="N67" s="44">
        <v>3</v>
      </c>
      <c r="O67" s="44">
        <v>0</v>
      </c>
      <c r="P67" s="44">
        <v>3</v>
      </c>
      <c r="Q67" s="44">
        <v>1</v>
      </c>
      <c r="R67" s="44">
        <v>0</v>
      </c>
      <c r="S67" s="44">
        <f t="shared" si="2"/>
        <v>7</v>
      </c>
      <c r="T67" s="13">
        <f t="shared" si="3"/>
        <v>11.475409836065573</v>
      </c>
      <c r="U67" s="1" t="s">
        <v>225</v>
      </c>
    </row>
    <row r="68" spans="1:21" x14ac:dyDescent="0.25">
      <c r="A68" s="57">
        <v>60</v>
      </c>
      <c r="B68" s="1" t="s">
        <v>100</v>
      </c>
      <c r="C68" s="1" t="s">
        <v>648</v>
      </c>
      <c r="D68" s="1" t="s">
        <v>101</v>
      </c>
      <c r="E68" s="12" t="s">
        <v>195</v>
      </c>
      <c r="F68" s="4">
        <v>39695</v>
      </c>
      <c r="G68" s="1" t="s">
        <v>204</v>
      </c>
      <c r="H68" s="10" t="s">
        <v>193</v>
      </c>
      <c r="I68" s="13"/>
      <c r="J68" s="13">
        <v>2</v>
      </c>
      <c r="K68" s="13">
        <v>0</v>
      </c>
      <c r="L68" s="13">
        <v>0</v>
      </c>
      <c r="M68" s="13">
        <v>0</v>
      </c>
      <c r="N68" s="13">
        <v>2</v>
      </c>
      <c r="O68" s="13">
        <v>2</v>
      </c>
      <c r="P68" s="13">
        <v>1</v>
      </c>
      <c r="Q68" s="13">
        <v>0</v>
      </c>
      <c r="R68" s="13">
        <v>0</v>
      </c>
      <c r="S68" s="13">
        <f t="shared" si="2"/>
        <v>7</v>
      </c>
      <c r="T68" s="13">
        <f t="shared" si="3"/>
        <v>11.475409836065573</v>
      </c>
      <c r="U68" s="1" t="s">
        <v>222</v>
      </c>
    </row>
    <row r="69" spans="1:21" ht="15" customHeight="1" x14ac:dyDescent="0.25">
      <c r="A69" s="57">
        <v>61</v>
      </c>
      <c r="B69" s="1" t="s">
        <v>191</v>
      </c>
      <c r="C69" s="1" t="s">
        <v>14</v>
      </c>
      <c r="D69" s="1" t="s">
        <v>159</v>
      </c>
      <c r="E69" s="8" t="s">
        <v>194</v>
      </c>
      <c r="F69" s="4">
        <v>39895</v>
      </c>
      <c r="G69" s="7" t="s">
        <v>212</v>
      </c>
      <c r="H69" s="8" t="s">
        <v>193</v>
      </c>
      <c r="I69" s="44"/>
      <c r="J69" s="44">
        <v>0</v>
      </c>
      <c r="K69" s="44">
        <v>0</v>
      </c>
      <c r="L69" s="44">
        <v>0</v>
      </c>
      <c r="M69" s="44">
        <v>2</v>
      </c>
      <c r="N69" s="44">
        <v>2</v>
      </c>
      <c r="O69" s="44">
        <v>0</v>
      </c>
      <c r="P69" s="44">
        <v>1</v>
      </c>
      <c r="Q69" s="44">
        <v>1</v>
      </c>
      <c r="R69" s="44">
        <v>0</v>
      </c>
      <c r="S69" s="44">
        <f t="shared" si="2"/>
        <v>6</v>
      </c>
      <c r="T69" s="13">
        <f t="shared" si="3"/>
        <v>9.8360655737704921</v>
      </c>
      <c r="U69" s="1" t="s">
        <v>230</v>
      </c>
    </row>
    <row r="70" spans="1:21" x14ac:dyDescent="0.25">
      <c r="A70" s="57">
        <v>62</v>
      </c>
      <c r="B70" s="1" t="s">
        <v>143</v>
      </c>
      <c r="C70" s="1" t="s">
        <v>144</v>
      </c>
      <c r="D70" s="1" t="s">
        <v>80</v>
      </c>
      <c r="E70" s="12" t="s">
        <v>195</v>
      </c>
      <c r="F70" s="6">
        <v>39784</v>
      </c>
      <c r="G70" s="1" t="s">
        <v>206</v>
      </c>
      <c r="H70" s="10" t="s">
        <v>193</v>
      </c>
      <c r="I70" s="13"/>
      <c r="J70" s="13">
        <v>0</v>
      </c>
      <c r="K70" s="13">
        <v>1</v>
      </c>
      <c r="L70" s="13">
        <v>0</v>
      </c>
      <c r="M70" s="13">
        <v>2</v>
      </c>
      <c r="N70" s="13">
        <v>0</v>
      </c>
      <c r="O70" s="13">
        <v>0</v>
      </c>
      <c r="P70" s="13">
        <v>1</v>
      </c>
      <c r="Q70" s="13">
        <v>1</v>
      </c>
      <c r="R70" s="13">
        <v>0</v>
      </c>
      <c r="S70" s="13">
        <f t="shared" si="2"/>
        <v>5</v>
      </c>
      <c r="T70" s="13">
        <f t="shared" si="3"/>
        <v>8.1967213114754092</v>
      </c>
      <c r="U70" s="1" t="s">
        <v>225</v>
      </c>
    </row>
    <row r="71" spans="1:21" x14ac:dyDescent="0.25">
      <c r="A71" s="57">
        <v>63</v>
      </c>
      <c r="B71" s="2" t="s">
        <v>55</v>
      </c>
      <c r="C71" s="2" t="s">
        <v>56</v>
      </c>
      <c r="D71" s="2" t="s">
        <v>57</v>
      </c>
      <c r="E71" s="45" t="s">
        <v>195</v>
      </c>
      <c r="F71" s="6">
        <v>39811</v>
      </c>
      <c r="G71" s="1" t="s">
        <v>200</v>
      </c>
      <c r="H71" s="8" t="s">
        <v>193</v>
      </c>
      <c r="I71" s="45"/>
      <c r="J71" s="44">
        <v>4</v>
      </c>
      <c r="K71" s="44">
        <v>0</v>
      </c>
      <c r="L71" s="44">
        <v>0</v>
      </c>
      <c r="M71" s="44">
        <v>0</v>
      </c>
      <c r="N71" s="44">
        <v>0</v>
      </c>
      <c r="O71" s="44">
        <v>0</v>
      </c>
      <c r="P71" s="44">
        <v>0</v>
      </c>
      <c r="Q71" s="44">
        <v>0</v>
      </c>
      <c r="R71" s="44">
        <v>0</v>
      </c>
      <c r="S71" s="44">
        <f t="shared" si="2"/>
        <v>4</v>
      </c>
      <c r="T71" s="13">
        <f t="shared" si="3"/>
        <v>6.557377049180328</v>
      </c>
      <c r="U71" s="2" t="s">
        <v>218</v>
      </c>
    </row>
    <row r="72" spans="1:21" x14ac:dyDescent="0.25">
      <c r="A72" s="57">
        <v>64</v>
      </c>
      <c r="B72" s="1" t="s">
        <v>61</v>
      </c>
      <c r="C72" s="1" t="s">
        <v>28</v>
      </c>
      <c r="D72" s="1" t="s">
        <v>62</v>
      </c>
      <c r="E72" s="10" t="s">
        <v>194</v>
      </c>
      <c r="F72" s="4">
        <v>39829</v>
      </c>
      <c r="G72" s="1" t="s">
        <v>201</v>
      </c>
      <c r="H72" s="10" t="s">
        <v>193</v>
      </c>
      <c r="I72" s="12"/>
      <c r="J72" s="13">
        <v>2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f t="shared" si="2"/>
        <v>2</v>
      </c>
      <c r="T72" s="13">
        <f t="shared" si="3"/>
        <v>3.278688524590164</v>
      </c>
      <c r="U72" s="1" t="s">
        <v>219</v>
      </c>
    </row>
    <row r="75" spans="1:21" x14ac:dyDescent="0.25">
      <c r="B75" t="s">
        <v>669</v>
      </c>
      <c r="D75" t="s">
        <v>671</v>
      </c>
    </row>
    <row r="76" spans="1:21" x14ac:dyDescent="0.25">
      <c r="B76" t="s">
        <v>670</v>
      </c>
      <c r="D76" t="s">
        <v>672</v>
      </c>
    </row>
    <row r="77" spans="1:21" x14ac:dyDescent="0.25">
      <c r="D77" t="s">
        <v>673</v>
      </c>
    </row>
    <row r="78" spans="1:21" x14ac:dyDescent="0.25">
      <c r="D78" t="s">
        <v>674</v>
      </c>
    </row>
    <row r="79" spans="1:21" x14ac:dyDescent="0.25">
      <c r="D79" t="s">
        <v>675</v>
      </c>
    </row>
    <row r="80" spans="1:21" x14ac:dyDescent="0.25">
      <c r="D80" t="s">
        <v>676</v>
      </c>
    </row>
    <row r="81" spans="4:4" x14ac:dyDescent="0.25">
      <c r="D81" t="s">
        <v>677</v>
      </c>
    </row>
  </sheetData>
  <sortState ref="A9:U72">
    <sortCondition descending="1" ref="S9:S72"/>
  </sortState>
  <mergeCells count="26">
    <mergeCell ref="U5:U8"/>
    <mergeCell ref="S5:S8"/>
    <mergeCell ref="T5:T8"/>
    <mergeCell ref="P7:P8"/>
    <mergeCell ref="B5:B8"/>
    <mergeCell ref="A5:A8"/>
    <mergeCell ref="I5:I8"/>
    <mergeCell ref="H5:H8"/>
    <mergeCell ref="G5:G8"/>
    <mergeCell ref="F5:F8"/>
    <mergeCell ref="E5:E8"/>
    <mergeCell ref="D5:D8"/>
    <mergeCell ref="G1:R1"/>
    <mergeCell ref="G3:Q3"/>
    <mergeCell ref="G2:R2"/>
    <mergeCell ref="G4:R4"/>
    <mergeCell ref="C5:C8"/>
    <mergeCell ref="J5:R6"/>
    <mergeCell ref="J7:J8"/>
    <mergeCell ref="K7:K8"/>
    <mergeCell ref="L7:L8"/>
    <mergeCell ref="M7:M8"/>
    <mergeCell ref="N7:N8"/>
    <mergeCell ref="O7:O8"/>
    <mergeCell ref="Q7:Q8"/>
    <mergeCell ref="R7:R8"/>
  </mergeCells>
  <pageMargins left="0.70866141732283472" right="0.70866141732283472" top="0.74803149606299213" bottom="0.74803149606299213" header="0.31496062992125984" footer="0.31496062992125984"/>
  <pageSetup paperSize="9" scale="63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0"/>
  <sheetViews>
    <sheetView zoomScaleNormal="100" workbookViewId="0">
      <selection activeCell="G4" sqref="G4:S4"/>
    </sheetView>
  </sheetViews>
  <sheetFormatPr defaultRowHeight="15" x14ac:dyDescent="0.25"/>
  <cols>
    <col min="1" max="1" width="4.85546875" style="21" customWidth="1"/>
    <col min="2" max="2" width="15.28515625" customWidth="1"/>
    <col min="3" max="3" width="11.5703125" customWidth="1"/>
    <col min="4" max="4" width="17.28515625" customWidth="1"/>
    <col min="5" max="5" width="11.5703125" customWidth="1"/>
    <col min="6" max="6" width="10.28515625" customWidth="1"/>
    <col min="7" max="7" width="51.5703125" customWidth="1"/>
    <col min="10" max="10" width="4.140625" customWidth="1"/>
    <col min="11" max="11" width="3.42578125" customWidth="1"/>
    <col min="12" max="12" width="3.5703125" customWidth="1"/>
    <col min="13" max="13" width="3.7109375" customWidth="1"/>
    <col min="14" max="14" width="3.42578125" customWidth="1"/>
    <col min="15" max="15" width="3.5703125" customWidth="1"/>
    <col min="16" max="16" width="3.140625" customWidth="1"/>
    <col min="17" max="18" width="3.5703125" customWidth="1"/>
    <col min="19" max="19" width="3.85546875" customWidth="1"/>
    <col min="20" max="20" width="6" customWidth="1"/>
    <col min="21" max="21" width="6.42578125" customWidth="1"/>
    <col min="22" max="22" width="31.7109375" customWidth="1"/>
  </cols>
  <sheetData>
    <row r="1" spans="1:24" x14ac:dyDescent="0.25">
      <c r="G1" s="111" t="s">
        <v>649</v>
      </c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</row>
    <row r="2" spans="1:24" x14ac:dyDescent="0.25">
      <c r="G2" s="111" t="s">
        <v>651</v>
      </c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24" x14ac:dyDescent="0.25">
      <c r="G3" s="112" t="s">
        <v>653</v>
      </c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35"/>
    </row>
    <row r="4" spans="1:24" x14ac:dyDescent="0.25">
      <c r="G4" s="111" t="s">
        <v>657</v>
      </c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</row>
    <row r="5" spans="1:24" ht="15" customHeight="1" x14ac:dyDescent="0.25">
      <c r="A5" s="113" t="s">
        <v>0</v>
      </c>
      <c r="B5" s="113" t="s">
        <v>1</v>
      </c>
      <c r="C5" s="113" t="s">
        <v>2</v>
      </c>
      <c r="D5" s="113" t="s">
        <v>3</v>
      </c>
      <c r="E5" s="113" t="s">
        <v>4</v>
      </c>
      <c r="F5" s="113" t="s">
        <v>5</v>
      </c>
      <c r="G5" s="113" t="s">
        <v>6</v>
      </c>
      <c r="H5" s="113" t="s">
        <v>7</v>
      </c>
      <c r="I5" s="113" t="s">
        <v>8</v>
      </c>
      <c r="J5" s="115" t="s">
        <v>10</v>
      </c>
      <c r="K5" s="116"/>
      <c r="L5" s="116"/>
      <c r="M5" s="116"/>
      <c r="N5" s="116"/>
      <c r="O5" s="116"/>
      <c r="P5" s="116"/>
      <c r="Q5" s="116"/>
      <c r="R5" s="116"/>
      <c r="S5" s="117"/>
      <c r="T5" s="126" t="s">
        <v>11</v>
      </c>
      <c r="U5" s="128" t="s">
        <v>12</v>
      </c>
      <c r="V5" s="124" t="s">
        <v>9</v>
      </c>
    </row>
    <row r="6" spans="1:24" x14ac:dyDescent="0.25">
      <c r="A6" s="113"/>
      <c r="B6" s="113"/>
      <c r="C6" s="113"/>
      <c r="D6" s="113"/>
      <c r="E6" s="113"/>
      <c r="F6" s="113"/>
      <c r="G6" s="113"/>
      <c r="H6" s="113"/>
      <c r="I6" s="113"/>
      <c r="J6" s="133"/>
      <c r="K6" s="134"/>
      <c r="L6" s="134"/>
      <c r="M6" s="134"/>
      <c r="N6" s="134"/>
      <c r="O6" s="134"/>
      <c r="P6" s="134"/>
      <c r="Q6" s="134"/>
      <c r="R6" s="134"/>
      <c r="S6" s="135"/>
      <c r="T6" s="124"/>
      <c r="U6" s="129"/>
      <c r="V6" s="124"/>
    </row>
    <row r="7" spans="1:24" ht="30" customHeight="1" x14ac:dyDescent="0.25">
      <c r="A7" s="114"/>
      <c r="B7" s="114"/>
      <c r="C7" s="114"/>
      <c r="D7" s="114"/>
      <c r="E7" s="114"/>
      <c r="F7" s="114"/>
      <c r="G7" s="114"/>
      <c r="H7" s="114"/>
      <c r="I7" s="114"/>
      <c r="J7" s="9">
        <v>1</v>
      </c>
      <c r="K7" s="9">
        <v>2</v>
      </c>
      <c r="L7" s="9">
        <v>3</v>
      </c>
      <c r="M7" s="9">
        <v>4</v>
      </c>
      <c r="N7" s="9">
        <v>5</v>
      </c>
      <c r="O7" s="9">
        <v>6</v>
      </c>
      <c r="P7" s="9">
        <v>7</v>
      </c>
      <c r="Q7" s="9">
        <v>8</v>
      </c>
      <c r="R7" s="9">
        <v>9</v>
      </c>
      <c r="S7" s="9">
        <v>10</v>
      </c>
      <c r="T7" s="125"/>
      <c r="U7" s="130"/>
      <c r="V7" s="125"/>
    </row>
    <row r="8" spans="1:24" s="42" customFormat="1" ht="21" customHeight="1" x14ac:dyDescent="0.2">
      <c r="A8" s="20">
        <v>1</v>
      </c>
      <c r="B8" s="8" t="s">
        <v>306</v>
      </c>
      <c r="C8" s="8" t="s">
        <v>45</v>
      </c>
      <c r="D8" s="8" t="s">
        <v>307</v>
      </c>
      <c r="E8" s="11" t="s">
        <v>195</v>
      </c>
      <c r="F8" s="18">
        <v>39341</v>
      </c>
      <c r="G8" s="7" t="s">
        <v>323</v>
      </c>
      <c r="H8" s="1" t="s">
        <v>326</v>
      </c>
      <c r="I8" s="11"/>
      <c r="J8" s="11">
        <v>4</v>
      </c>
      <c r="K8" s="11">
        <v>0</v>
      </c>
      <c r="L8" s="11">
        <v>0</v>
      </c>
      <c r="M8" s="11">
        <v>1</v>
      </c>
      <c r="N8" s="11">
        <v>6</v>
      </c>
      <c r="O8" s="11">
        <v>5</v>
      </c>
      <c r="P8" s="11">
        <v>3</v>
      </c>
      <c r="Q8" s="11">
        <v>0</v>
      </c>
      <c r="R8" s="11">
        <v>2</v>
      </c>
      <c r="S8" s="11">
        <v>5</v>
      </c>
      <c r="T8" s="32">
        <f t="shared" ref="T8:T50" si="0">SUM(J8:S8)</f>
        <v>26</v>
      </c>
      <c r="U8" s="61">
        <f t="shared" ref="U8:U50" si="1">T8/57</f>
        <v>0.45614035087719296</v>
      </c>
      <c r="V8" s="7" t="s">
        <v>333</v>
      </c>
      <c r="W8" s="65"/>
      <c r="X8" s="65"/>
    </row>
    <row r="9" spans="1:24" x14ac:dyDescent="0.25">
      <c r="A9" s="36">
        <v>2</v>
      </c>
      <c r="B9" s="64" t="s">
        <v>304</v>
      </c>
      <c r="C9" s="64" t="s">
        <v>305</v>
      </c>
      <c r="D9" s="64" t="s">
        <v>69</v>
      </c>
      <c r="E9" s="37" t="s">
        <v>195</v>
      </c>
      <c r="F9" s="63">
        <v>39397</v>
      </c>
      <c r="G9" s="62" t="s">
        <v>323</v>
      </c>
      <c r="H9" s="38" t="s">
        <v>326</v>
      </c>
      <c r="I9" s="37"/>
      <c r="J9" s="37">
        <v>4</v>
      </c>
      <c r="K9" s="37">
        <v>0</v>
      </c>
      <c r="L9" s="37">
        <v>2</v>
      </c>
      <c r="M9" s="37">
        <v>2</v>
      </c>
      <c r="N9" s="37">
        <v>1</v>
      </c>
      <c r="O9" s="37">
        <v>5</v>
      </c>
      <c r="P9" s="37">
        <v>0</v>
      </c>
      <c r="Q9" s="37">
        <v>5</v>
      </c>
      <c r="R9" s="37">
        <v>0</v>
      </c>
      <c r="S9" s="37">
        <v>5</v>
      </c>
      <c r="T9" s="32">
        <f t="shared" si="0"/>
        <v>24</v>
      </c>
      <c r="U9" s="61">
        <f t="shared" si="1"/>
        <v>0.42105263157894735</v>
      </c>
      <c r="V9" s="62" t="s">
        <v>333</v>
      </c>
    </row>
    <row r="10" spans="1:24" x14ac:dyDescent="0.25">
      <c r="A10" s="20">
        <v>3</v>
      </c>
      <c r="B10" s="8" t="s">
        <v>290</v>
      </c>
      <c r="C10" s="8" t="s">
        <v>91</v>
      </c>
      <c r="D10" s="8" t="s">
        <v>31</v>
      </c>
      <c r="E10" s="11" t="s">
        <v>195</v>
      </c>
      <c r="F10" s="18">
        <v>39471</v>
      </c>
      <c r="G10" s="7" t="s">
        <v>323</v>
      </c>
      <c r="H10" s="1" t="s">
        <v>326</v>
      </c>
      <c r="I10" s="11"/>
      <c r="J10" s="11">
        <v>4</v>
      </c>
      <c r="K10" s="11">
        <v>2</v>
      </c>
      <c r="L10" s="11">
        <v>0</v>
      </c>
      <c r="M10" s="11">
        <v>2</v>
      </c>
      <c r="N10" s="11">
        <v>4</v>
      </c>
      <c r="O10" s="11">
        <v>5</v>
      </c>
      <c r="P10" s="11">
        <v>0</v>
      </c>
      <c r="Q10" s="11">
        <v>0</v>
      </c>
      <c r="R10" s="11">
        <v>2</v>
      </c>
      <c r="S10" s="11">
        <v>2.5</v>
      </c>
      <c r="T10" s="32">
        <f t="shared" si="0"/>
        <v>21.5</v>
      </c>
      <c r="U10" s="61">
        <f t="shared" si="1"/>
        <v>0.37719298245614036</v>
      </c>
      <c r="V10" s="7" t="s">
        <v>333</v>
      </c>
    </row>
    <row r="11" spans="1:24" x14ac:dyDescent="0.25">
      <c r="A11" s="36">
        <v>4</v>
      </c>
      <c r="B11" s="14" t="s">
        <v>123</v>
      </c>
      <c r="C11" s="14" t="s">
        <v>124</v>
      </c>
      <c r="D11" s="14" t="s">
        <v>645</v>
      </c>
      <c r="E11" s="14" t="s">
        <v>194</v>
      </c>
      <c r="F11" s="5">
        <v>39367</v>
      </c>
      <c r="G11" s="7" t="s">
        <v>324</v>
      </c>
      <c r="H11" s="1" t="s">
        <v>326</v>
      </c>
      <c r="I11" s="11"/>
      <c r="J11" s="11">
        <v>4</v>
      </c>
      <c r="K11" s="11">
        <v>2</v>
      </c>
      <c r="L11" s="11">
        <v>0</v>
      </c>
      <c r="M11" s="11">
        <v>3</v>
      </c>
      <c r="N11" s="11">
        <v>5</v>
      </c>
      <c r="O11" s="11">
        <v>1.5</v>
      </c>
      <c r="P11" s="11">
        <v>0</v>
      </c>
      <c r="Q11" s="11">
        <v>0</v>
      </c>
      <c r="R11" s="11">
        <v>4</v>
      </c>
      <c r="S11" s="11">
        <v>1.5</v>
      </c>
      <c r="T11" s="32">
        <f t="shared" si="0"/>
        <v>21</v>
      </c>
      <c r="U11" s="61">
        <f t="shared" si="1"/>
        <v>0.36842105263157893</v>
      </c>
      <c r="V11" s="14" t="s">
        <v>334</v>
      </c>
    </row>
    <row r="12" spans="1:24" x14ac:dyDescent="0.25">
      <c r="A12" s="20">
        <v>5</v>
      </c>
      <c r="B12" s="8" t="s">
        <v>298</v>
      </c>
      <c r="C12" s="8" t="s">
        <v>299</v>
      </c>
      <c r="D12" s="8" t="s">
        <v>300</v>
      </c>
      <c r="E12" s="14" t="s">
        <v>194</v>
      </c>
      <c r="F12" s="18">
        <v>39466</v>
      </c>
      <c r="G12" s="7" t="s">
        <v>323</v>
      </c>
      <c r="H12" s="1" t="s">
        <v>326</v>
      </c>
      <c r="I12" s="11"/>
      <c r="J12" s="11">
        <v>2</v>
      </c>
      <c r="K12" s="11">
        <v>2</v>
      </c>
      <c r="L12" s="11">
        <v>2</v>
      </c>
      <c r="M12" s="11">
        <v>4</v>
      </c>
      <c r="N12" s="11">
        <v>7</v>
      </c>
      <c r="O12" s="11">
        <v>0</v>
      </c>
      <c r="P12" s="11">
        <v>0</v>
      </c>
      <c r="Q12" s="11">
        <v>0</v>
      </c>
      <c r="R12" s="11">
        <v>4</v>
      </c>
      <c r="S12" s="11">
        <v>0</v>
      </c>
      <c r="T12" s="32">
        <f t="shared" si="0"/>
        <v>21</v>
      </c>
      <c r="U12" s="61">
        <f t="shared" si="1"/>
        <v>0.36842105263157893</v>
      </c>
      <c r="V12" s="7" t="s">
        <v>333</v>
      </c>
    </row>
    <row r="13" spans="1:24" ht="25.5" x14ac:dyDescent="0.25">
      <c r="A13" s="36">
        <v>6</v>
      </c>
      <c r="B13" s="8" t="s">
        <v>255</v>
      </c>
      <c r="C13" s="8" t="s">
        <v>256</v>
      </c>
      <c r="D13" s="8" t="s">
        <v>159</v>
      </c>
      <c r="E13" s="14" t="s">
        <v>194</v>
      </c>
      <c r="F13" s="17">
        <v>39225</v>
      </c>
      <c r="G13" s="1" t="s">
        <v>202</v>
      </c>
      <c r="H13" s="1" t="s">
        <v>326</v>
      </c>
      <c r="I13" s="11"/>
      <c r="J13" s="11">
        <v>6</v>
      </c>
      <c r="K13" s="11">
        <v>0</v>
      </c>
      <c r="L13" s="11">
        <v>2</v>
      </c>
      <c r="M13" s="11">
        <v>4</v>
      </c>
      <c r="N13" s="11">
        <v>7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32">
        <f t="shared" si="0"/>
        <v>19</v>
      </c>
      <c r="U13" s="61">
        <f t="shared" si="1"/>
        <v>0.33333333333333331</v>
      </c>
      <c r="V13" s="14" t="s">
        <v>221</v>
      </c>
    </row>
    <row r="14" spans="1:24" x14ac:dyDescent="0.25">
      <c r="A14" s="20">
        <v>7</v>
      </c>
      <c r="B14" s="8" t="s">
        <v>291</v>
      </c>
      <c r="C14" s="8" t="s">
        <v>234</v>
      </c>
      <c r="D14" s="8" t="s">
        <v>87</v>
      </c>
      <c r="E14" s="11" t="s">
        <v>195</v>
      </c>
      <c r="F14" s="18">
        <v>39281</v>
      </c>
      <c r="G14" s="7" t="s">
        <v>323</v>
      </c>
      <c r="H14" s="1" t="s">
        <v>326</v>
      </c>
      <c r="I14" s="11"/>
      <c r="J14" s="11">
        <v>4</v>
      </c>
      <c r="K14" s="11">
        <v>2</v>
      </c>
      <c r="L14" s="11">
        <v>0</v>
      </c>
      <c r="M14" s="11">
        <v>2</v>
      </c>
      <c r="N14" s="11">
        <v>2</v>
      </c>
      <c r="O14" s="11">
        <v>0.5</v>
      </c>
      <c r="P14" s="11">
        <v>0</v>
      </c>
      <c r="Q14" s="11">
        <v>6</v>
      </c>
      <c r="R14" s="11">
        <v>2</v>
      </c>
      <c r="S14" s="11">
        <v>0.5</v>
      </c>
      <c r="T14" s="32">
        <f t="shared" si="0"/>
        <v>19</v>
      </c>
      <c r="U14" s="61">
        <f t="shared" si="1"/>
        <v>0.33333333333333331</v>
      </c>
      <c r="V14" s="7" t="s">
        <v>333</v>
      </c>
    </row>
    <row r="15" spans="1:24" x14ac:dyDescent="0.25">
      <c r="A15" s="36">
        <v>8</v>
      </c>
      <c r="B15" s="8" t="s">
        <v>292</v>
      </c>
      <c r="C15" s="8" t="s">
        <v>293</v>
      </c>
      <c r="D15" s="8" t="s">
        <v>294</v>
      </c>
      <c r="E15" s="14" t="s">
        <v>194</v>
      </c>
      <c r="F15" s="18">
        <v>39402</v>
      </c>
      <c r="G15" s="7" t="s">
        <v>323</v>
      </c>
      <c r="H15" s="1" t="s">
        <v>326</v>
      </c>
      <c r="I15" s="11"/>
      <c r="J15" s="11">
        <v>4</v>
      </c>
      <c r="K15" s="11">
        <v>0</v>
      </c>
      <c r="L15" s="11">
        <v>0</v>
      </c>
      <c r="M15" s="11">
        <v>3</v>
      </c>
      <c r="N15" s="11">
        <v>6</v>
      </c>
      <c r="O15" s="11">
        <v>1</v>
      </c>
      <c r="P15" s="11">
        <v>0</v>
      </c>
      <c r="Q15" s="11">
        <v>0</v>
      </c>
      <c r="R15" s="11">
        <v>4</v>
      </c>
      <c r="S15" s="11">
        <v>1</v>
      </c>
      <c r="T15" s="32">
        <f t="shared" si="0"/>
        <v>19</v>
      </c>
      <c r="U15" s="61">
        <f t="shared" si="1"/>
        <v>0.33333333333333331</v>
      </c>
      <c r="V15" s="7" t="s">
        <v>333</v>
      </c>
    </row>
    <row r="16" spans="1:24" x14ac:dyDescent="0.25">
      <c r="A16" s="20">
        <v>9</v>
      </c>
      <c r="B16" s="8" t="s">
        <v>288</v>
      </c>
      <c r="C16" s="8" t="s">
        <v>289</v>
      </c>
      <c r="D16" s="8" t="s">
        <v>274</v>
      </c>
      <c r="E16" s="14" t="s">
        <v>194</v>
      </c>
      <c r="F16" s="18">
        <v>39331</v>
      </c>
      <c r="G16" s="7" t="s">
        <v>323</v>
      </c>
      <c r="H16" s="1" t="s">
        <v>326</v>
      </c>
      <c r="I16" s="11"/>
      <c r="J16" s="11">
        <v>0</v>
      </c>
      <c r="K16" s="11">
        <v>2</v>
      </c>
      <c r="L16" s="11">
        <v>4</v>
      </c>
      <c r="M16" s="11">
        <v>4</v>
      </c>
      <c r="N16" s="11">
        <v>6</v>
      </c>
      <c r="O16" s="11">
        <v>1.5</v>
      </c>
      <c r="P16" s="11">
        <v>0</v>
      </c>
      <c r="Q16" s="11">
        <v>0</v>
      </c>
      <c r="R16" s="11">
        <v>0</v>
      </c>
      <c r="S16" s="11">
        <v>1.5</v>
      </c>
      <c r="T16" s="32">
        <f t="shared" si="0"/>
        <v>19</v>
      </c>
      <c r="U16" s="61">
        <f t="shared" si="1"/>
        <v>0.33333333333333331</v>
      </c>
      <c r="V16" s="7" t="s">
        <v>333</v>
      </c>
    </row>
    <row r="17" spans="1:22" ht="15" customHeight="1" x14ac:dyDescent="0.25">
      <c r="A17" s="36">
        <v>10</v>
      </c>
      <c r="B17" s="1" t="s">
        <v>275</v>
      </c>
      <c r="C17" s="1" t="s">
        <v>187</v>
      </c>
      <c r="D17" s="1" t="s">
        <v>159</v>
      </c>
      <c r="E17" s="14" t="s">
        <v>194</v>
      </c>
      <c r="F17" s="6">
        <v>39401</v>
      </c>
      <c r="G17" s="1" t="s">
        <v>204</v>
      </c>
      <c r="H17" s="1" t="s">
        <v>326</v>
      </c>
      <c r="I17" s="11"/>
      <c r="J17" s="11">
        <v>0</v>
      </c>
      <c r="K17" s="11">
        <v>0</v>
      </c>
      <c r="L17" s="11">
        <v>2</v>
      </c>
      <c r="M17" s="11">
        <v>0</v>
      </c>
      <c r="N17" s="11">
        <v>7</v>
      </c>
      <c r="O17" s="11">
        <v>5</v>
      </c>
      <c r="P17" s="11">
        <v>0</v>
      </c>
      <c r="Q17" s="11">
        <v>0</v>
      </c>
      <c r="R17" s="11">
        <v>0</v>
      </c>
      <c r="S17" s="11">
        <v>5</v>
      </c>
      <c r="T17" s="32">
        <f t="shared" si="0"/>
        <v>19</v>
      </c>
      <c r="U17" s="61">
        <f t="shared" si="1"/>
        <v>0.33333333333333331</v>
      </c>
      <c r="V17" s="1" t="s">
        <v>331</v>
      </c>
    </row>
    <row r="18" spans="1:22" ht="15" customHeight="1" x14ac:dyDescent="0.25">
      <c r="A18" s="20">
        <v>11</v>
      </c>
      <c r="B18" s="15" t="s">
        <v>285</v>
      </c>
      <c r="C18" s="15" t="s">
        <v>286</v>
      </c>
      <c r="D18" s="15" t="s">
        <v>287</v>
      </c>
      <c r="E18" s="14" t="s">
        <v>194</v>
      </c>
      <c r="F18" s="17">
        <v>39142</v>
      </c>
      <c r="G18" s="1" t="s">
        <v>208</v>
      </c>
      <c r="H18" s="1" t="s">
        <v>326</v>
      </c>
      <c r="I18" s="15"/>
      <c r="J18" s="15">
        <v>6</v>
      </c>
      <c r="K18" s="15">
        <v>2</v>
      </c>
      <c r="L18" s="15">
        <v>0</v>
      </c>
      <c r="M18" s="15">
        <v>2</v>
      </c>
      <c r="N18" s="15">
        <v>3</v>
      </c>
      <c r="O18" s="15">
        <v>1</v>
      </c>
      <c r="P18" s="15">
        <v>0</v>
      </c>
      <c r="Q18" s="15">
        <v>0</v>
      </c>
      <c r="R18" s="15">
        <v>2</v>
      </c>
      <c r="S18" s="15">
        <v>2.5</v>
      </c>
      <c r="T18" s="32">
        <f t="shared" si="0"/>
        <v>18.5</v>
      </c>
      <c r="U18" s="61">
        <f t="shared" si="1"/>
        <v>0.32456140350877194</v>
      </c>
      <c r="V18" s="15" t="s">
        <v>226</v>
      </c>
    </row>
    <row r="19" spans="1:22" ht="15" customHeight="1" x14ac:dyDescent="0.25">
      <c r="A19" s="36">
        <v>12</v>
      </c>
      <c r="B19" s="8" t="s">
        <v>279</v>
      </c>
      <c r="C19" s="8" t="s">
        <v>280</v>
      </c>
      <c r="D19" s="8" t="s">
        <v>281</v>
      </c>
      <c r="E19" s="11" t="s">
        <v>195</v>
      </c>
      <c r="F19" s="18">
        <v>39463</v>
      </c>
      <c r="G19" s="1" t="s">
        <v>206</v>
      </c>
      <c r="H19" s="1" t="s">
        <v>326</v>
      </c>
      <c r="I19" s="11"/>
      <c r="J19" s="11">
        <v>6</v>
      </c>
      <c r="K19" s="11">
        <v>0</v>
      </c>
      <c r="L19" s="11">
        <v>0</v>
      </c>
      <c r="M19" s="11">
        <v>1</v>
      </c>
      <c r="N19" s="11">
        <v>7</v>
      </c>
      <c r="O19" s="11">
        <v>1</v>
      </c>
      <c r="P19" s="11">
        <v>0</v>
      </c>
      <c r="Q19" s="11">
        <v>0</v>
      </c>
      <c r="R19" s="11">
        <v>2</v>
      </c>
      <c r="S19" s="11">
        <v>1</v>
      </c>
      <c r="T19" s="32">
        <f t="shared" si="0"/>
        <v>18</v>
      </c>
      <c r="U19" s="61">
        <f t="shared" si="1"/>
        <v>0.31578947368421051</v>
      </c>
      <c r="V19" s="8" t="s">
        <v>225</v>
      </c>
    </row>
    <row r="20" spans="1:22" ht="15" customHeight="1" x14ac:dyDescent="0.25">
      <c r="A20" s="20">
        <v>13</v>
      </c>
      <c r="B20" s="1" t="s">
        <v>315</v>
      </c>
      <c r="C20" s="1" t="s">
        <v>316</v>
      </c>
      <c r="D20" s="1" t="s">
        <v>317</v>
      </c>
      <c r="E20" s="14" t="s">
        <v>194</v>
      </c>
      <c r="F20" s="4">
        <v>39237</v>
      </c>
      <c r="G20" s="7" t="s">
        <v>209</v>
      </c>
      <c r="H20" s="1" t="s">
        <v>326</v>
      </c>
      <c r="I20" s="11"/>
      <c r="J20" s="11">
        <v>4</v>
      </c>
      <c r="K20" s="11">
        <v>2</v>
      </c>
      <c r="L20" s="11">
        <v>0</v>
      </c>
      <c r="M20" s="11">
        <v>2</v>
      </c>
      <c r="N20" s="11">
        <v>4</v>
      </c>
      <c r="O20" s="11">
        <v>2</v>
      </c>
      <c r="P20" s="11">
        <v>0</v>
      </c>
      <c r="Q20" s="11">
        <v>0</v>
      </c>
      <c r="R20" s="11">
        <v>2</v>
      </c>
      <c r="S20" s="11">
        <v>2</v>
      </c>
      <c r="T20" s="32">
        <f t="shared" si="0"/>
        <v>18</v>
      </c>
      <c r="U20" s="61">
        <f t="shared" si="1"/>
        <v>0.31578947368421051</v>
      </c>
      <c r="V20" s="14" t="s">
        <v>335</v>
      </c>
    </row>
    <row r="21" spans="1:22" ht="15" customHeight="1" x14ac:dyDescent="0.25">
      <c r="A21" s="36">
        <v>14</v>
      </c>
      <c r="B21" s="8" t="s">
        <v>308</v>
      </c>
      <c r="C21" s="27" t="s">
        <v>309</v>
      </c>
      <c r="D21" s="27" t="s">
        <v>163</v>
      </c>
      <c r="E21" s="28" t="s">
        <v>194</v>
      </c>
      <c r="F21" s="29">
        <v>39564</v>
      </c>
      <c r="G21" s="30" t="s">
        <v>323</v>
      </c>
      <c r="H21" s="31" t="s">
        <v>326</v>
      </c>
      <c r="I21" s="32"/>
      <c r="J21" s="32">
        <v>6</v>
      </c>
      <c r="K21" s="32">
        <v>0</v>
      </c>
      <c r="L21" s="32">
        <v>0</v>
      </c>
      <c r="M21" s="32">
        <v>2</v>
      </c>
      <c r="N21" s="32">
        <v>6</v>
      </c>
      <c r="O21" s="32">
        <v>0</v>
      </c>
      <c r="P21" s="32">
        <v>0</v>
      </c>
      <c r="Q21" s="32">
        <v>0</v>
      </c>
      <c r="R21" s="32">
        <v>4</v>
      </c>
      <c r="S21" s="32">
        <v>0</v>
      </c>
      <c r="T21" s="32">
        <f t="shared" si="0"/>
        <v>18</v>
      </c>
      <c r="U21" s="61">
        <f t="shared" si="1"/>
        <v>0.31578947368421051</v>
      </c>
      <c r="V21" s="30" t="s">
        <v>333</v>
      </c>
    </row>
    <row r="22" spans="1:22" ht="15" customHeight="1" x14ac:dyDescent="0.25">
      <c r="A22" s="20">
        <v>15</v>
      </c>
      <c r="B22" s="15" t="s">
        <v>295</v>
      </c>
      <c r="C22" s="32" t="s">
        <v>663</v>
      </c>
      <c r="D22" s="32" t="s">
        <v>664</v>
      </c>
      <c r="E22" s="28" t="s">
        <v>194</v>
      </c>
      <c r="F22" s="34">
        <v>39339</v>
      </c>
      <c r="G22" s="30" t="s">
        <v>323</v>
      </c>
      <c r="H22" s="31" t="s">
        <v>326</v>
      </c>
      <c r="I22" s="32"/>
      <c r="J22" s="32">
        <v>0</v>
      </c>
      <c r="K22" s="32">
        <v>2</v>
      </c>
      <c r="L22" s="32">
        <v>2</v>
      </c>
      <c r="M22" s="32">
        <v>1</v>
      </c>
      <c r="N22" s="32">
        <v>6</v>
      </c>
      <c r="O22" s="32">
        <v>2.5</v>
      </c>
      <c r="P22" s="32">
        <v>0</v>
      </c>
      <c r="Q22" s="32">
        <v>0</v>
      </c>
      <c r="R22" s="32">
        <v>2</v>
      </c>
      <c r="S22" s="32">
        <v>2.5</v>
      </c>
      <c r="T22" s="32">
        <f t="shared" si="0"/>
        <v>18</v>
      </c>
      <c r="U22" s="61">
        <f t="shared" si="1"/>
        <v>0.31578947368421051</v>
      </c>
      <c r="V22" s="30" t="s">
        <v>333</v>
      </c>
    </row>
    <row r="23" spans="1:22" s="23" customFormat="1" ht="15" customHeight="1" x14ac:dyDescent="0.25">
      <c r="A23" s="36">
        <v>16</v>
      </c>
      <c r="B23" s="1" t="s">
        <v>266</v>
      </c>
      <c r="C23" s="1" t="s">
        <v>267</v>
      </c>
      <c r="D23" s="1" t="s">
        <v>268</v>
      </c>
      <c r="E23" s="11" t="s">
        <v>195</v>
      </c>
      <c r="F23" s="5" t="s">
        <v>325</v>
      </c>
      <c r="G23" s="1" t="s">
        <v>203</v>
      </c>
      <c r="H23" s="1" t="s">
        <v>326</v>
      </c>
      <c r="I23" s="11"/>
      <c r="J23" s="11">
        <v>6</v>
      </c>
      <c r="K23" s="11">
        <v>2</v>
      </c>
      <c r="L23" s="11">
        <v>0</v>
      </c>
      <c r="M23" s="11">
        <v>0</v>
      </c>
      <c r="N23" s="11">
        <v>4</v>
      </c>
      <c r="O23" s="11">
        <v>2.5</v>
      </c>
      <c r="P23" s="11">
        <v>0</v>
      </c>
      <c r="Q23" s="11">
        <v>0</v>
      </c>
      <c r="R23" s="11">
        <v>0</v>
      </c>
      <c r="S23" s="11">
        <v>2.5</v>
      </c>
      <c r="T23" s="32">
        <f t="shared" si="0"/>
        <v>17</v>
      </c>
      <c r="U23" s="61">
        <f t="shared" si="1"/>
        <v>0.2982456140350877</v>
      </c>
      <c r="V23" s="1" t="s">
        <v>337</v>
      </c>
    </row>
    <row r="24" spans="1:22" ht="25.5" x14ac:dyDescent="0.25">
      <c r="A24" s="20">
        <v>17</v>
      </c>
      <c r="B24" s="8" t="s">
        <v>260</v>
      </c>
      <c r="C24" s="8" t="s">
        <v>261</v>
      </c>
      <c r="D24" s="8" t="s">
        <v>262</v>
      </c>
      <c r="E24" s="14" t="s">
        <v>194</v>
      </c>
      <c r="F24" s="17">
        <v>39390</v>
      </c>
      <c r="G24" s="1" t="s">
        <v>203</v>
      </c>
      <c r="H24" s="1" t="s">
        <v>326</v>
      </c>
      <c r="I24" s="11"/>
      <c r="J24" s="11">
        <v>6</v>
      </c>
      <c r="K24" s="11">
        <v>2</v>
      </c>
      <c r="L24" s="11">
        <v>0</v>
      </c>
      <c r="M24" s="11">
        <v>2</v>
      </c>
      <c r="N24" s="11">
        <v>4</v>
      </c>
      <c r="O24" s="11">
        <v>1</v>
      </c>
      <c r="P24" s="11">
        <v>1</v>
      </c>
      <c r="Q24" s="11">
        <v>0</v>
      </c>
      <c r="R24" s="11">
        <v>0</v>
      </c>
      <c r="S24" s="11">
        <v>1</v>
      </c>
      <c r="T24" s="32">
        <f t="shared" si="0"/>
        <v>17</v>
      </c>
      <c r="U24" s="61">
        <f t="shared" si="1"/>
        <v>0.2982456140350877</v>
      </c>
      <c r="V24" s="15" t="s">
        <v>336</v>
      </c>
    </row>
    <row r="25" spans="1:22" x14ac:dyDescent="0.25">
      <c r="A25" s="36">
        <v>18</v>
      </c>
      <c r="B25" s="16" t="s">
        <v>178</v>
      </c>
      <c r="C25" s="16" t="s">
        <v>141</v>
      </c>
      <c r="D25" s="16" t="s">
        <v>180</v>
      </c>
      <c r="E25" s="14" t="s">
        <v>194</v>
      </c>
      <c r="F25" s="19">
        <v>39251</v>
      </c>
      <c r="G25" s="1" t="s">
        <v>211</v>
      </c>
      <c r="H25" s="1" t="s">
        <v>326</v>
      </c>
      <c r="I25" s="11"/>
      <c r="J25" s="11">
        <v>4</v>
      </c>
      <c r="K25" s="11">
        <v>2</v>
      </c>
      <c r="L25" s="11">
        <v>0</v>
      </c>
      <c r="M25" s="11">
        <v>2</v>
      </c>
      <c r="N25" s="11">
        <v>7</v>
      </c>
      <c r="O25" s="11">
        <v>1</v>
      </c>
      <c r="P25" s="11">
        <v>0</v>
      </c>
      <c r="Q25" s="11">
        <v>0</v>
      </c>
      <c r="R25" s="11">
        <v>0</v>
      </c>
      <c r="S25" s="11">
        <v>1</v>
      </c>
      <c r="T25" s="32">
        <f t="shared" si="0"/>
        <v>17</v>
      </c>
      <c r="U25" s="61">
        <f t="shared" si="1"/>
        <v>0.2982456140350877</v>
      </c>
      <c r="V25" s="16" t="s">
        <v>229</v>
      </c>
    </row>
    <row r="26" spans="1:22" x14ac:dyDescent="0.25">
      <c r="A26" s="20">
        <v>19</v>
      </c>
      <c r="B26" s="15" t="s">
        <v>310</v>
      </c>
      <c r="C26" s="32" t="s">
        <v>116</v>
      </c>
      <c r="D26" s="32" t="s">
        <v>66</v>
      </c>
      <c r="E26" s="28" t="s">
        <v>194</v>
      </c>
      <c r="F26" s="34">
        <v>39266</v>
      </c>
      <c r="G26" s="30" t="s">
        <v>323</v>
      </c>
      <c r="H26" s="31" t="s">
        <v>326</v>
      </c>
      <c r="I26" s="32"/>
      <c r="J26" s="32">
        <v>6</v>
      </c>
      <c r="K26" s="32">
        <v>2</v>
      </c>
      <c r="L26" s="32">
        <v>0</v>
      </c>
      <c r="M26" s="32">
        <v>2</v>
      </c>
      <c r="N26" s="32">
        <v>4</v>
      </c>
      <c r="O26" s="32">
        <v>1</v>
      </c>
      <c r="P26" s="32">
        <v>0</v>
      </c>
      <c r="Q26" s="32">
        <v>0</v>
      </c>
      <c r="R26" s="32">
        <v>0</v>
      </c>
      <c r="S26" s="32">
        <v>1</v>
      </c>
      <c r="T26" s="32">
        <f t="shared" si="0"/>
        <v>16</v>
      </c>
      <c r="U26" s="61">
        <f t="shared" si="1"/>
        <v>0.2807017543859649</v>
      </c>
      <c r="V26" s="30" t="s">
        <v>333</v>
      </c>
    </row>
    <row r="27" spans="1:22" x14ac:dyDescent="0.25">
      <c r="A27" s="36">
        <v>20</v>
      </c>
      <c r="B27" s="8" t="s">
        <v>130</v>
      </c>
      <c r="C27" s="8" t="s">
        <v>296</v>
      </c>
      <c r="D27" s="8" t="s">
        <v>297</v>
      </c>
      <c r="E27" s="11" t="s">
        <v>195</v>
      </c>
      <c r="F27" s="18">
        <v>39386</v>
      </c>
      <c r="G27" s="7" t="s">
        <v>323</v>
      </c>
      <c r="H27" s="1" t="s">
        <v>326</v>
      </c>
      <c r="I27" s="11"/>
      <c r="J27" s="11">
        <v>2</v>
      </c>
      <c r="K27" s="11">
        <v>0</v>
      </c>
      <c r="L27" s="11">
        <v>0</v>
      </c>
      <c r="M27" s="11">
        <v>2</v>
      </c>
      <c r="N27" s="11">
        <v>7</v>
      </c>
      <c r="O27" s="11">
        <v>1.5</v>
      </c>
      <c r="P27" s="11">
        <v>0</v>
      </c>
      <c r="Q27" s="11">
        <v>0</v>
      </c>
      <c r="R27" s="11">
        <v>2</v>
      </c>
      <c r="S27" s="11">
        <v>1.5</v>
      </c>
      <c r="T27" s="32">
        <f t="shared" si="0"/>
        <v>16</v>
      </c>
      <c r="U27" s="61">
        <f t="shared" si="1"/>
        <v>0.2807017543859649</v>
      </c>
      <c r="V27" s="7" t="s">
        <v>333</v>
      </c>
    </row>
    <row r="28" spans="1:22" ht="25.5" x14ac:dyDescent="0.25">
      <c r="A28" s="20">
        <v>21</v>
      </c>
      <c r="B28" s="8" t="s">
        <v>269</v>
      </c>
      <c r="C28" s="8" t="s">
        <v>33</v>
      </c>
      <c r="D28" s="8" t="s">
        <v>34</v>
      </c>
      <c r="E28" s="11" t="s">
        <v>195</v>
      </c>
      <c r="F28" s="17">
        <v>39224</v>
      </c>
      <c r="G28" s="1" t="s">
        <v>203</v>
      </c>
      <c r="H28" s="1" t="s">
        <v>326</v>
      </c>
      <c r="I28" s="11"/>
      <c r="J28" s="11">
        <v>4</v>
      </c>
      <c r="K28" s="11">
        <v>2</v>
      </c>
      <c r="L28" s="11">
        <v>0</v>
      </c>
      <c r="M28" s="11">
        <v>2</v>
      </c>
      <c r="N28" s="11">
        <v>6</v>
      </c>
      <c r="O28" s="11">
        <v>1</v>
      </c>
      <c r="P28" s="11">
        <v>0</v>
      </c>
      <c r="Q28" s="11">
        <v>0</v>
      </c>
      <c r="R28" s="11">
        <v>0</v>
      </c>
      <c r="S28" s="11">
        <v>1</v>
      </c>
      <c r="T28" s="32">
        <f t="shared" si="0"/>
        <v>16</v>
      </c>
      <c r="U28" s="61">
        <f t="shared" si="1"/>
        <v>0.2807017543859649</v>
      </c>
      <c r="V28" s="15" t="s">
        <v>336</v>
      </c>
    </row>
    <row r="29" spans="1:22" x14ac:dyDescent="0.25">
      <c r="A29" s="36">
        <v>22</v>
      </c>
      <c r="B29" s="8" t="s">
        <v>301</v>
      </c>
      <c r="C29" s="8" t="s">
        <v>302</v>
      </c>
      <c r="D29" s="8" t="s">
        <v>303</v>
      </c>
      <c r="E29" s="11" t="s">
        <v>195</v>
      </c>
      <c r="F29" s="18">
        <v>39213</v>
      </c>
      <c r="G29" s="7" t="s">
        <v>323</v>
      </c>
      <c r="H29" s="1" t="s">
        <v>326</v>
      </c>
      <c r="I29" s="11"/>
      <c r="J29" s="11">
        <v>2</v>
      </c>
      <c r="K29" s="11">
        <v>2</v>
      </c>
      <c r="L29" s="11">
        <v>0</v>
      </c>
      <c r="M29" s="11">
        <v>3</v>
      </c>
      <c r="N29" s="11">
        <v>6</v>
      </c>
      <c r="O29" s="11">
        <v>0</v>
      </c>
      <c r="P29" s="11">
        <v>0</v>
      </c>
      <c r="Q29" s="11">
        <v>0</v>
      </c>
      <c r="R29" s="11">
        <v>2</v>
      </c>
      <c r="S29" s="11">
        <v>0</v>
      </c>
      <c r="T29" s="32">
        <f t="shared" si="0"/>
        <v>15</v>
      </c>
      <c r="U29" s="61">
        <f t="shared" si="1"/>
        <v>0.26315789473684209</v>
      </c>
      <c r="V29" s="7" t="s">
        <v>333</v>
      </c>
    </row>
    <row r="30" spans="1:22" s="23" customFormat="1" ht="25.5" x14ac:dyDescent="0.25">
      <c r="A30" s="20">
        <v>23</v>
      </c>
      <c r="B30" s="14" t="s">
        <v>236</v>
      </c>
      <c r="C30" s="14" t="s">
        <v>56</v>
      </c>
      <c r="D30" s="14" t="s">
        <v>237</v>
      </c>
      <c r="E30" s="11" t="s">
        <v>195</v>
      </c>
      <c r="F30" s="5">
        <v>39155</v>
      </c>
      <c r="G30" s="1" t="s">
        <v>197</v>
      </c>
      <c r="H30" s="1" t="s">
        <v>326</v>
      </c>
      <c r="I30" s="11"/>
      <c r="J30" s="11">
        <v>4</v>
      </c>
      <c r="K30" s="11">
        <v>2</v>
      </c>
      <c r="L30" s="11">
        <v>0</v>
      </c>
      <c r="M30" s="11">
        <v>2</v>
      </c>
      <c r="N30" s="11">
        <v>4</v>
      </c>
      <c r="O30" s="11">
        <v>1.5</v>
      </c>
      <c r="P30" s="11">
        <v>0</v>
      </c>
      <c r="Q30" s="11">
        <v>0</v>
      </c>
      <c r="R30" s="11">
        <v>0</v>
      </c>
      <c r="S30" s="11">
        <v>1.5</v>
      </c>
      <c r="T30" s="32">
        <f t="shared" si="0"/>
        <v>15</v>
      </c>
      <c r="U30" s="61">
        <f t="shared" si="1"/>
        <v>0.26315789473684209</v>
      </c>
      <c r="V30" s="14" t="s">
        <v>213</v>
      </c>
    </row>
    <row r="31" spans="1:22" ht="25.5" x14ac:dyDescent="0.25">
      <c r="A31" s="36">
        <v>24</v>
      </c>
      <c r="B31" s="2" t="s">
        <v>244</v>
      </c>
      <c r="C31" s="2" t="s">
        <v>245</v>
      </c>
      <c r="D31" s="2" t="s">
        <v>180</v>
      </c>
      <c r="E31" s="14" t="s">
        <v>194</v>
      </c>
      <c r="F31" s="6">
        <v>39288</v>
      </c>
      <c r="G31" s="1" t="s">
        <v>198</v>
      </c>
      <c r="H31" s="1" t="s">
        <v>326</v>
      </c>
      <c r="I31" s="11"/>
      <c r="J31" s="11">
        <v>6</v>
      </c>
      <c r="K31" s="11">
        <v>2</v>
      </c>
      <c r="L31" s="11">
        <v>0</v>
      </c>
      <c r="M31" s="11">
        <v>3</v>
      </c>
      <c r="N31" s="11">
        <v>2</v>
      </c>
      <c r="O31" s="11">
        <v>0</v>
      </c>
      <c r="P31" s="11">
        <v>0</v>
      </c>
      <c r="Q31" s="11">
        <v>0</v>
      </c>
      <c r="R31" s="11">
        <v>2</v>
      </c>
      <c r="S31" s="11">
        <v>0</v>
      </c>
      <c r="T31" s="32">
        <f t="shared" si="0"/>
        <v>15</v>
      </c>
      <c r="U31" s="61">
        <f t="shared" si="1"/>
        <v>0.26315789473684209</v>
      </c>
      <c r="V31" s="2" t="s">
        <v>214</v>
      </c>
    </row>
    <row r="32" spans="1:22" x14ac:dyDescent="0.25">
      <c r="A32" s="20">
        <v>25</v>
      </c>
      <c r="B32" s="8" t="s">
        <v>313</v>
      </c>
      <c r="C32" s="27" t="s">
        <v>243</v>
      </c>
      <c r="D32" s="27" t="s">
        <v>314</v>
      </c>
      <c r="E32" s="28" t="s">
        <v>194</v>
      </c>
      <c r="F32" s="29">
        <v>39409</v>
      </c>
      <c r="G32" s="30" t="s">
        <v>323</v>
      </c>
      <c r="H32" s="31" t="s">
        <v>326</v>
      </c>
      <c r="I32" s="32"/>
      <c r="J32" s="32">
        <v>2</v>
      </c>
      <c r="K32" s="32">
        <v>2</v>
      </c>
      <c r="L32" s="32">
        <v>2</v>
      </c>
      <c r="M32" s="32">
        <v>3</v>
      </c>
      <c r="N32" s="32">
        <v>4</v>
      </c>
      <c r="O32" s="32">
        <v>0</v>
      </c>
      <c r="P32" s="32">
        <v>0</v>
      </c>
      <c r="Q32" s="32">
        <v>0</v>
      </c>
      <c r="R32" s="32">
        <v>2</v>
      </c>
      <c r="S32" s="32">
        <v>0</v>
      </c>
      <c r="T32" s="32">
        <f t="shared" si="0"/>
        <v>15</v>
      </c>
      <c r="U32" s="61">
        <f t="shared" si="1"/>
        <v>0.26315789473684209</v>
      </c>
      <c r="V32" s="30" t="s">
        <v>333</v>
      </c>
    </row>
    <row r="33" spans="1:22" ht="25.5" x14ac:dyDescent="0.25">
      <c r="A33" s="36">
        <v>26</v>
      </c>
      <c r="B33" s="8" t="s">
        <v>646</v>
      </c>
      <c r="C33" s="10" t="s">
        <v>234</v>
      </c>
      <c r="D33" s="10" t="s">
        <v>235</v>
      </c>
      <c r="E33" s="10" t="s">
        <v>195</v>
      </c>
      <c r="F33" s="39">
        <v>39379</v>
      </c>
      <c r="G33" s="10" t="s">
        <v>196</v>
      </c>
      <c r="H33" s="10" t="s">
        <v>326</v>
      </c>
      <c r="I33" s="10"/>
      <c r="J33" s="40">
        <v>2</v>
      </c>
      <c r="K33" s="40">
        <v>0</v>
      </c>
      <c r="L33" s="40">
        <v>0</v>
      </c>
      <c r="M33" s="40">
        <v>2</v>
      </c>
      <c r="N33" s="40">
        <v>5</v>
      </c>
      <c r="O33" s="40">
        <v>2</v>
      </c>
      <c r="P33" s="40">
        <v>0</v>
      </c>
      <c r="Q33" s="40">
        <v>0</v>
      </c>
      <c r="R33" s="40">
        <v>2</v>
      </c>
      <c r="S33" s="40">
        <v>2</v>
      </c>
      <c r="T33" s="32">
        <f t="shared" si="0"/>
        <v>15</v>
      </c>
      <c r="U33" s="61">
        <f t="shared" si="1"/>
        <v>0.26315789473684209</v>
      </c>
      <c r="V33" s="41" t="s">
        <v>647</v>
      </c>
    </row>
    <row r="34" spans="1:22" ht="25.5" x14ac:dyDescent="0.25">
      <c r="A34" s="20">
        <v>27</v>
      </c>
      <c r="B34" s="8" t="s">
        <v>270</v>
      </c>
      <c r="C34" s="8" t="s">
        <v>253</v>
      </c>
      <c r="D34" s="8" t="s">
        <v>271</v>
      </c>
      <c r="E34" s="15" t="s">
        <v>195</v>
      </c>
      <c r="F34" s="17">
        <v>39431</v>
      </c>
      <c r="G34" s="1" t="s">
        <v>203</v>
      </c>
      <c r="H34" s="1" t="s">
        <v>326</v>
      </c>
      <c r="I34" s="15"/>
      <c r="J34" s="15">
        <v>4</v>
      </c>
      <c r="K34" s="15">
        <v>2</v>
      </c>
      <c r="L34" s="15">
        <v>0</v>
      </c>
      <c r="M34" s="15">
        <v>3</v>
      </c>
      <c r="N34" s="15">
        <v>6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32">
        <f t="shared" si="0"/>
        <v>15</v>
      </c>
      <c r="U34" s="61">
        <f t="shared" si="1"/>
        <v>0.26315789473684209</v>
      </c>
      <c r="V34" s="15" t="s">
        <v>336</v>
      </c>
    </row>
    <row r="35" spans="1:22" ht="25.5" x14ac:dyDescent="0.25">
      <c r="A35" s="36">
        <v>28</v>
      </c>
      <c r="B35" s="8" t="s">
        <v>257</v>
      </c>
      <c r="C35" s="8" t="s">
        <v>258</v>
      </c>
      <c r="D35" s="8" t="s">
        <v>259</v>
      </c>
      <c r="E35" s="14" t="s">
        <v>194</v>
      </c>
      <c r="F35" s="17">
        <v>39747</v>
      </c>
      <c r="G35" s="1" t="s">
        <v>202</v>
      </c>
      <c r="H35" s="1" t="s">
        <v>326</v>
      </c>
      <c r="I35" s="11"/>
      <c r="J35" s="11">
        <v>6</v>
      </c>
      <c r="K35" s="11">
        <v>0</v>
      </c>
      <c r="L35" s="11">
        <v>0</v>
      </c>
      <c r="M35" s="11">
        <v>2</v>
      </c>
      <c r="N35" s="11">
        <v>2</v>
      </c>
      <c r="O35" s="11">
        <v>2.5</v>
      </c>
      <c r="P35" s="11">
        <v>0</v>
      </c>
      <c r="Q35" s="11">
        <v>0</v>
      </c>
      <c r="R35" s="11">
        <v>0</v>
      </c>
      <c r="S35" s="11">
        <v>2.5</v>
      </c>
      <c r="T35" s="32">
        <f t="shared" si="0"/>
        <v>15</v>
      </c>
      <c r="U35" s="61">
        <f t="shared" si="1"/>
        <v>0.26315789473684209</v>
      </c>
      <c r="V35" s="14" t="s">
        <v>221</v>
      </c>
    </row>
    <row r="36" spans="1:22" x14ac:dyDescent="0.25">
      <c r="A36" s="20">
        <v>29</v>
      </c>
      <c r="B36" s="2" t="s">
        <v>13</v>
      </c>
      <c r="C36" s="2" t="s">
        <v>118</v>
      </c>
      <c r="D36" s="2" t="s">
        <v>254</v>
      </c>
      <c r="E36" s="14" t="s">
        <v>194</v>
      </c>
      <c r="F36" s="6">
        <v>39282</v>
      </c>
      <c r="G36" s="1" t="s">
        <v>200</v>
      </c>
      <c r="H36" s="1" t="s">
        <v>326</v>
      </c>
      <c r="I36" s="11"/>
      <c r="J36" s="11">
        <v>4</v>
      </c>
      <c r="K36" s="11">
        <v>0</v>
      </c>
      <c r="L36" s="11">
        <v>0</v>
      </c>
      <c r="M36" s="11">
        <v>2</v>
      </c>
      <c r="N36" s="11">
        <v>6</v>
      </c>
      <c r="O36" s="11">
        <v>1</v>
      </c>
      <c r="P36" s="11">
        <v>0</v>
      </c>
      <c r="Q36" s="11">
        <v>0</v>
      </c>
      <c r="R36" s="11">
        <v>0</v>
      </c>
      <c r="S36" s="11">
        <v>1</v>
      </c>
      <c r="T36" s="32">
        <f t="shared" si="0"/>
        <v>14</v>
      </c>
      <c r="U36" s="61">
        <f t="shared" si="1"/>
        <v>0.24561403508771928</v>
      </c>
      <c r="V36" s="14" t="s">
        <v>218</v>
      </c>
    </row>
    <row r="37" spans="1:22" ht="25.5" x14ac:dyDescent="0.25">
      <c r="A37" s="36">
        <v>30</v>
      </c>
      <c r="B37" s="8" t="s">
        <v>263</v>
      </c>
      <c r="C37" s="8" t="s">
        <v>264</v>
      </c>
      <c r="D37" s="8" t="s">
        <v>265</v>
      </c>
      <c r="E37" s="11" t="s">
        <v>195</v>
      </c>
      <c r="F37" s="17">
        <v>39514</v>
      </c>
      <c r="G37" s="1" t="s">
        <v>203</v>
      </c>
      <c r="H37" s="1" t="s">
        <v>326</v>
      </c>
      <c r="I37" s="11"/>
      <c r="J37" s="11">
        <v>4</v>
      </c>
      <c r="K37" s="11">
        <v>2</v>
      </c>
      <c r="L37" s="11">
        <v>0</v>
      </c>
      <c r="M37" s="11">
        <v>3</v>
      </c>
      <c r="N37" s="11">
        <v>2</v>
      </c>
      <c r="O37" s="11">
        <v>1</v>
      </c>
      <c r="P37" s="11">
        <v>1</v>
      </c>
      <c r="Q37" s="11">
        <v>0</v>
      </c>
      <c r="R37" s="11">
        <v>0</v>
      </c>
      <c r="S37" s="11">
        <v>1</v>
      </c>
      <c r="T37" s="32">
        <f t="shared" si="0"/>
        <v>14</v>
      </c>
      <c r="U37" s="61">
        <f t="shared" si="1"/>
        <v>0.24561403508771928</v>
      </c>
      <c r="V37" s="15" t="s">
        <v>336</v>
      </c>
    </row>
    <row r="38" spans="1:22" ht="25.5" x14ac:dyDescent="0.25">
      <c r="A38" s="20">
        <v>31</v>
      </c>
      <c r="B38" s="14" t="s">
        <v>238</v>
      </c>
      <c r="C38" s="14" t="s">
        <v>14</v>
      </c>
      <c r="D38" s="14" t="s">
        <v>93</v>
      </c>
      <c r="E38" s="14" t="s">
        <v>194</v>
      </c>
      <c r="F38" s="5">
        <v>40084</v>
      </c>
      <c r="G38" s="1" t="s">
        <v>197</v>
      </c>
      <c r="H38" s="1" t="s">
        <v>326</v>
      </c>
      <c r="I38" s="11"/>
      <c r="J38" s="11">
        <v>2</v>
      </c>
      <c r="K38" s="11">
        <v>2</v>
      </c>
      <c r="L38" s="11">
        <v>0</v>
      </c>
      <c r="M38" s="11">
        <v>1</v>
      </c>
      <c r="N38" s="11">
        <v>6</v>
      </c>
      <c r="O38" s="11">
        <v>1.5</v>
      </c>
      <c r="P38" s="11">
        <v>0</v>
      </c>
      <c r="Q38" s="11">
        <v>0</v>
      </c>
      <c r="R38" s="11">
        <v>0</v>
      </c>
      <c r="S38" s="11">
        <v>1.5</v>
      </c>
      <c r="T38" s="32">
        <f t="shared" si="0"/>
        <v>14</v>
      </c>
      <c r="U38" s="61">
        <f t="shared" si="1"/>
        <v>0.24561403508771928</v>
      </c>
      <c r="V38" s="14" t="s">
        <v>213</v>
      </c>
    </row>
    <row r="39" spans="1:22" x14ac:dyDescent="0.25">
      <c r="A39" s="36">
        <v>32</v>
      </c>
      <c r="B39" s="1" t="s">
        <v>321</v>
      </c>
      <c r="C39" s="1" t="s">
        <v>50</v>
      </c>
      <c r="D39" s="1" t="s">
        <v>322</v>
      </c>
      <c r="E39" s="14" t="s">
        <v>194</v>
      </c>
      <c r="F39" s="5">
        <v>39340</v>
      </c>
      <c r="G39" s="1" t="s">
        <v>211</v>
      </c>
      <c r="H39" s="1" t="s">
        <v>326</v>
      </c>
      <c r="I39" s="11"/>
      <c r="J39" s="11">
        <v>4</v>
      </c>
      <c r="K39" s="11">
        <v>2</v>
      </c>
      <c r="L39" s="11">
        <v>0</v>
      </c>
      <c r="M39" s="11">
        <v>4</v>
      </c>
      <c r="N39" s="11">
        <v>2</v>
      </c>
      <c r="O39" s="11">
        <v>2</v>
      </c>
      <c r="P39" s="11">
        <v>0</v>
      </c>
      <c r="Q39" s="11">
        <v>0</v>
      </c>
      <c r="R39" s="11">
        <v>0</v>
      </c>
      <c r="S39" s="11">
        <v>0</v>
      </c>
      <c r="T39" s="32">
        <f t="shared" si="0"/>
        <v>14</v>
      </c>
      <c r="U39" s="61">
        <f t="shared" si="1"/>
        <v>0.24561403508771928</v>
      </c>
      <c r="V39" s="1" t="s">
        <v>228</v>
      </c>
    </row>
    <row r="40" spans="1:22" ht="25.5" x14ac:dyDescent="0.25">
      <c r="A40" s="20">
        <v>33</v>
      </c>
      <c r="B40" s="1" t="s">
        <v>320</v>
      </c>
      <c r="C40" s="1" t="s">
        <v>118</v>
      </c>
      <c r="D40" s="1" t="s">
        <v>40</v>
      </c>
      <c r="E40" s="14" t="s">
        <v>194</v>
      </c>
      <c r="F40" s="4">
        <v>39347</v>
      </c>
      <c r="G40" s="8" t="s">
        <v>210</v>
      </c>
      <c r="H40" s="1" t="s">
        <v>326</v>
      </c>
      <c r="I40" s="11"/>
      <c r="J40" s="11">
        <v>6</v>
      </c>
      <c r="K40" s="11">
        <v>2</v>
      </c>
      <c r="L40" s="11">
        <v>0</v>
      </c>
      <c r="M40" s="11">
        <v>3</v>
      </c>
      <c r="N40" s="11">
        <v>2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32">
        <f t="shared" si="0"/>
        <v>13</v>
      </c>
      <c r="U40" s="61">
        <f t="shared" si="1"/>
        <v>0.22807017543859648</v>
      </c>
      <c r="V40" s="14" t="s">
        <v>227</v>
      </c>
    </row>
    <row r="41" spans="1:22" s="33" customFormat="1" ht="25.5" x14ac:dyDescent="0.25">
      <c r="A41" s="36">
        <v>34</v>
      </c>
      <c r="B41" s="2" t="s">
        <v>252</v>
      </c>
      <c r="C41" s="2" t="s">
        <v>253</v>
      </c>
      <c r="D41" s="2" t="s">
        <v>60</v>
      </c>
      <c r="E41" s="11" t="s">
        <v>195</v>
      </c>
      <c r="F41" s="6">
        <v>39239</v>
      </c>
      <c r="G41" s="7" t="s">
        <v>207</v>
      </c>
      <c r="H41" s="1" t="s">
        <v>326</v>
      </c>
      <c r="I41" s="11"/>
      <c r="J41" s="11">
        <v>2</v>
      </c>
      <c r="K41" s="11">
        <v>0</v>
      </c>
      <c r="L41" s="11">
        <v>0</v>
      </c>
      <c r="M41" s="11">
        <v>3</v>
      </c>
      <c r="N41" s="11">
        <v>6</v>
      </c>
      <c r="O41" s="11">
        <v>0.5</v>
      </c>
      <c r="P41" s="11">
        <v>0</v>
      </c>
      <c r="Q41" s="11">
        <v>0</v>
      </c>
      <c r="R41" s="11">
        <v>0</v>
      </c>
      <c r="S41" s="11">
        <v>0.5</v>
      </c>
      <c r="T41" s="32">
        <f t="shared" si="0"/>
        <v>12</v>
      </c>
      <c r="U41" s="61">
        <f t="shared" si="1"/>
        <v>0.21052631578947367</v>
      </c>
      <c r="V41" s="1" t="s">
        <v>328</v>
      </c>
    </row>
    <row r="42" spans="1:22" s="33" customFormat="1" x14ac:dyDescent="0.25">
      <c r="A42" s="20">
        <v>35</v>
      </c>
      <c r="B42" s="1" t="s">
        <v>246</v>
      </c>
      <c r="C42" s="1" t="s">
        <v>247</v>
      </c>
      <c r="D42" s="1" t="s">
        <v>248</v>
      </c>
      <c r="E42" s="11" t="s">
        <v>195</v>
      </c>
      <c r="F42" s="6">
        <v>39322</v>
      </c>
      <c r="G42" s="1" t="s">
        <v>199</v>
      </c>
      <c r="H42" s="1" t="s">
        <v>326</v>
      </c>
      <c r="I42" s="11"/>
      <c r="J42" s="11">
        <v>4</v>
      </c>
      <c r="K42" s="11">
        <v>2</v>
      </c>
      <c r="L42" s="11">
        <v>0</v>
      </c>
      <c r="M42" s="11">
        <v>2</v>
      </c>
      <c r="N42" s="11">
        <v>2</v>
      </c>
      <c r="O42" s="11">
        <v>0</v>
      </c>
      <c r="P42" s="11">
        <v>0</v>
      </c>
      <c r="Q42" s="11">
        <v>0</v>
      </c>
      <c r="R42" s="11">
        <v>2</v>
      </c>
      <c r="S42" s="11">
        <v>0</v>
      </c>
      <c r="T42" s="32">
        <f t="shared" si="0"/>
        <v>12</v>
      </c>
      <c r="U42" s="61">
        <f t="shared" si="1"/>
        <v>0.21052631578947367</v>
      </c>
      <c r="V42" s="1" t="s">
        <v>217</v>
      </c>
    </row>
    <row r="43" spans="1:22" s="33" customFormat="1" x14ac:dyDescent="0.25">
      <c r="A43" s="36">
        <v>36</v>
      </c>
      <c r="B43" s="8" t="s">
        <v>278</v>
      </c>
      <c r="C43" s="8" t="s">
        <v>111</v>
      </c>
      <c r="D43" s="8" t="s">
        <v>34</v>
      </c>
      <c r="E43" s="11" t="s">
        <v>195</v>
      </c>
      <c r="F43" s="18">
        <v>39434</v>
      </c>
      <c r="G43" s="1" t="s">
        <v>206</v>
      </c>
      <c r="H43" s="1" t="s">
        <v>326</v>
      </c>
      <c r="I43" s="11"/>
      <c r="J43" s="11">
        <v>4</v>
      </c>
      <c r="K43" s="11">
        <v>0</v>
      </c>
      <c r="L43" s="11">
        <v>0</v>
      </c>
      <c r="M43" s="11">
        <v>3</v>
      </c>
      <c r="N43" s="11">
        <v>0</v>
      </c>
      <c r="O43" s="11">
        <v>2.5</v>
      </c>
      <c r="P43" s="11">
        <v>0</v>
      </c>
      <c r="Q43" s="11">
        <v>0</v>
      </c>
      <c r="R43" s="11">
        <v>0</v>
      </c>
      <c r="S43" s="11">
        <v>2.5</v>
      </c>
      <c r="T43" s="32">
        <f t="shared" si="0"/>
        <v>12</v>
      </c>
      <c r="U43" s="61">
        <f t="shared" si="1"/>
        <v>0.21052631578947367</v>
      </c>
      <c r="V43" s="8" t="s">
        <v>225</v>
      </c>
    </row>
    <row r="44" spans="1:22" s="33" customFormat="1" ht="25.5" x14ac:dyDescent="0.25">
      <c r="A44" s="20">
        <v>37</v>
      </c>
      <c r="B44" s="2" t="s">
        <v>240</v>
      </c>
      <c r="C44" s="2" t="s">
        <v>241</v>
      </c>
      <c r="D44" s="2" t="s">
        <v>180</v>
      </c>
      <c r="E44" s="14" t="s">
        <v>194</v>
      </c>
      <c r="F44" s="6">
        <v>39226</v>
      </c>
      <c r="G44" s="1" t="s">
        <v>198</v>
      </c>
      <c r="H44" s="1" t="s">
        <v>326</v>
      </c>
      <c r="I44" s="11"/>
      <c r="J44" s="11">
        <v>2</v>
      </c>
      <c r="K44" s="11">
        <v>0</v>
      </c>
      <c r="L44" s="11">
        <v>0</v>
      </c>
      <c r="M44" s="11">
        <v>1</v>
      </c>
      <c r="N44" s="11">
        <v>2</v>
      </c>
      <c r="O44" s="11">
        <v>2</v>
      </c>
      <c r="P44" s="11">
        <v>0</v>
      </c>
      <c r="Q44" s="11">
        <v>0</v>
      </c>
      <c r="R44" s="11">
        <v>2</v>
      </c>
      <c r="S44" s="11">
        <v>2</v>
      </c>
      <c r="T44" s="32">
        <f t="shared" si="0"/>
        <v>11</v>
      </c>
      <c r="U44" s="61">
        <f t="shared" si="1"/>
        <v>0.19298245614035087</v>
      </c>
      <c r="V44" s="2" t="s">
        <v>327</v>
      </c>
    </row>
    <row r="45" spans="1:22" ht="12.75" customHeight="1" x14ac:dyDescent="0.25">
      <c r="A45" s="36">
        <v>38</v>
      </c>
      <c r="B45" s="8" t="s">
        <v>282</v>
      </c>
      <c r="C45" s="8" t="s">
        <v>283</v>
      </c>
      <c r="D45" s="8" t="s">
        <v>284</v>
      </c>
      <c r="E45" s="11" t="s">
        <v>195</v>
      </c>
      <c r="F45" s="18">
        <v>39500</v>
      </c>
      <c r="G45" s="1" t="s">
        <v>206</v>
      </c>
      <c r="H45" s="1" t="s">
        <v>326</v>
      </c>
      <c r="I45" s="11"/>
      <c r="J45" s="11">
        <v>4</v>
      </c>
      <c r="K45" s="11">
        <v>0</v>
      </c>
      <c r="L45" s="11">
        <v>0</v>
      </c>
      <c r="M45" s="11">
        <v>2</v>
      </c>
      <c r="N45" s="11">
        <v>5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32">
        <f t="shared" si="0"/>
        <v>11</v>
      </c>
      <c r="U45" s="61">
        <f t="shared" si="1"/>
        <v>0.19298245614035087</v>
      </c>
      <c r="V45" s="8" t="s">
        <v>225</v>
      </c>
    </row>
    <row r="46" spans="1:22" ht="15" customHeight="1" x14ac:dyDescent="0.25">
      <c r="A46" s="20">
        <v>39</v>
      </c>
      <c r="B46" s="8" t="s">
        <v>150</v>
      </c>
      <c r="C46" s="8" t="s">
        <v>187</v>
      </c>
      <c r="D46" s="8" t="s">
        <v>152</v>
      </c>
      <c r="E46" s="14" t="s">
        <v>194</v>
      </c>
      <c r="F46" s="18">
        <v>39304</v>
      </c>
      <c r="G46" s="7" t="s">
        <v>323</v>
      </c>
      <c r="H46" s="1" t="s">
        <v>326</v>
      </c>
      <c r="I46" s="11"/>
      <c r="J46" s="11">
        <v>4</v>
      </c>
      <c r="K46" s="11">
        <v>0</v>
      </c>
      <c r="L46" s="11">
        <v>0</v>
      </c>
      <c r="M46" s="11">
        <v>1</v>
      </c>
      <c r="N46" s="11">
        <v>6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32">
        <f t="shared" si="0"/>
        <v>11</v>
      </c>
      <c r="U46" s="61">
        <f t="shared" si="1"/>
        <v>0.19298245614035087</v>
      </c>
      <c r="V46" s="7" t="s">
        <v>333</v>
      </c>
    </row>
    <row r="47" spans="1:22" ht="25.5" x14ac:dyDescent="0.25">
      <c r="A47" s="36">
        <v>40</v>
      </c>
      <c r="B47" s="1" t="s">
        <v>318</v>
      </c>
      <c r="C47" s="1" t="s">
        <v>319</v>
      </c>
      <c r="D47" s="1" t="s">
        <v>69</v>
      </c>
      <c r="E47" s="11" t="s">
        <v>195</v>
      </c>
      <c r="F47" s="6">
        <v>39397</v>
      </c>
      <c r="G47" s="8" t="s">
        <v>210</v>
      </c>
      <c r="H47" s="1" t="s">
        <v>326</v>
      </c>
      <c r="I47" s="11"/>
      <c r="J47" s="11">
        <v>4</v>
      </c>
      <c r="K47" s="11">
        <v>0</v>
      </c>
      <c r="L47" s="11">
        <v>0</v>
      </c>
      <c r="M47" s="11">
        <v>3</v>
      </c>
      <c r="N47" s="11">
        <v>2</v>
      </c>
      <c r="O47" s="11">
        <v>1</v>
      </c>
      <c r="P47" s="11">
        <v>0</v>
      </c>
      <c r="Q47" s="11">
        <v>0</v>
      </c>
      <c r="R47" s="11">
        <v>0</v>
      </c>
      <c r="S47" s="11">
        <v>1</v>
      </c>
      <c r="T47" s="32">
        <f t="shared" si="0"/>
        <v>11</v>
      </c>
      <c r="U47" s="61">
        <f t="shared" si="1"/>
        <v>0.19298245614035087</v>
      </c>
      <c r="V47" s="2" t="s">
        <v>227</v>
      </c>
    </row>
    <row r="48" spans="1:22" ht="25.5" x14ac:dyDescent="0.25">
      <c r="A48" s="20">
        <v>41</v>
      </c>
      <c r="B48" s="8" t="s">
        <v>276</v>
      </c>
      <c r="C48" s="8" t="s">
        <v>141</v>
      </c>
      <c r="D48" s="8" t="s">
        <v>277</v>
      </c>
      <c r="E48" s="14" t="s">
        <v>194</v>
      </c>
      <c r="F48" s="18">
        <v>39218</v>
      </c>
      <c r="G48" s="1" t="s">
        <v>205</v>
      </c>
      <c r="H48" s="1" t="s">
        <v>326</v>
      </c>
      <c r="I48" s="11"/>
      <c r="J48" s="11">
        <v>4</v>
      </c>
      <c r="K48" s="11">
        <v>0</v>
      </c>
      <c r="L48" s="11">
        <v>0</v>
      </c>
      <c r="M48" s="11">
        <v>2</v>
      </c>
      <c r="N48" s="11">
        <v>4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32">
        <f t="shared" si="0"/>
        <v>10</v>
      </c>
      <c r="U48" s="61">
        <f t="shared" si="1"/>
        <v>0.17543859649122806</v>
      </c>
      <c r="V48" s="8" t="s">
        <v>332</v>
      </c>
    </row>
    <row r="49" spans="1:22" ht="25.5" x14ac:dyDescent="0.25">
      <c r="A49" s="36">
        <v>42</v>
      </c>
      <c r="B49" s="2" t="s">
        <v>249</v>
      </c>
      <c r="C49" s="2" t="s">
        <v>250</v>
      </c>
      <c r="D49" s="2" t="s">
        <v>251</v>
      </c>
      <c r="E49" s="14" t="s">
        <v>194</v>
      </c>
      <c r="F49" s="6">
        <v>39278</v>
      </c>
      <c r="G49" s="7" t="s">
        <v>207</v>
      </c>
      <c r="H49" s="1" t="s">
        <v>326</v>
      </c>
      <c r="I49" s="11"/>
      <c r="J49" s="11">
        <v>2</v>
      </c>
      <c r="K49" s="11">
        <v>0</v>
      </c>
      <c r="L49" s="11">
        <v>0</v>
      </c>
      <c r="M49" s="11">
        <v>3</v>
      </c>
      <c r="N49" s="11">
        <v>2</v>
      </c>
      <c r="O49" s="11">
        <v>0</v>
      </c>
      <c r="P49" s="11">
        <v>0</v>
      </c>
      <c r="Q49" s="11">
        <v>0</v>
      </c>
      <c r="R49" s="11">
        <v>2</v>
      </c>
      <c r="S49" s="11">
        <v>0</v>
      </c>
      <c r="T49" s="32">
        <f t="shared" si="0"/>
        <v>9</v>
      </c>
      <c r="U49" s="61">
        <f t="shared" si="1"/>
        <v>0.15789473684210525</v>
      </c>
      <c r="V49" s="1" t="s">
        <v>328</v>
      </c>
    </row>
    <row r="50" spans="1:22" x14ac:dyDescent="0.25">
      <c r="A50" s="20">
        <v>43</v>
      </c>
      <c r="B50" s="1" t="s">
        <v>272</v>
      </c>
      <c r="C50" s="1" t="s">
        <v>273</v>
      </c>
      <c r="D50" s="1" t="s">
        <v>274</v>
      </c>
      <c r="E50" s="14" t="s">
        <v>194</v>
      </c>
      <c r="F50" s="6">
        <v>39211</v>
      </c>
      <c r="G50" s="1" t="s">
        <v>204</v>
      </c>
      <c r="H50" s="1" t="s">
        <v>326</v>
      </c>
      <c r="I50" s="11"/>
      <c r="J50" s="11">
        <v>2</v>
      </c>
      <c r="K50" s="11">
        <v>2</v>
      </c>
      <c r="L50" s="11">
        <v>0</v>
      </c>
      <c r="M50" s="11">
        <v>1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32">
        <f t="shared" si="0"/>
        <v>5</v>
      </c>
      <c r="U50" s="61">
        <f t="shared" si="1"/>
        <v>8.771929824561403E-2</v>
      </c>
      <c r="V50" s="1" t="s">
        <v>331</v>
      </c>
    </row>
    <row r="53" spans="1:22" x14ac:dyDescent="0.25">
      <c r="B53" s="60" t="s">
        <v>683</v>
      </c>
      <c r="C53" s="60"/>
      <c r="D53" s="60" t="s">
        <v>682</v>
      </c>
    </row>
    <row r="54" spans="1:22" x14ac:dyDescent="0.25">
      <c r="B54" s="60"/>
      <c r="C54" s="60"/>
      <c r="D54" s="60"/>
    </row>
    <row r="55" spans="1:22" x14ac:dyDescent="0.25">
      <c r="B55" s="60" t="s">
        <v>681</v>
      </c>
      <c r="C55" s="60"/>
      <c r="D55" s="60" t="s">
        <v>672</v>
      </c>
    </row>
    <row r="56" spans="1:22" x14ac:dyDescent="0.25">
      <c r="B56" s="60"/>
      <c r="C56" s="60"/>
      <c r="D56" s="60" t="s">
        <v>673</v>
      </c>
    </row>
    <row r="57" spans="1:22" x14ac:dyDescent="0.25">
      <c r="B57" s="60"/>
      <c r="C57" s="60"/>
      <c r="D57" s="60" t="s">
        <v>674</v>
      </c>
    </row>
    <row r="58" spans="1:22" x14ac:dyDescent="0.25">
      <c r="B58" s="60"/>
      <c r="C58" s="60"/>
      <c r="D58" s="60" t="s">
        <v>675</v>
      </c>
    </row>
    <row r="59" spans="1:22" x14ac:dyDescent="0.25">
      <c r="B59" s="60"/>
      <c r="C59" s="60"/>
      <c r="D59" s="60" t="s">
        <v>680</v>
      </c>
    </row>
    <row r="60" spans="1:22" x14ac:dyDescent="0.25">
      <c r="B60" s="60"/>
      <c r="C60" s="60"/>
      <c r="D60" s="60" t="s">
        <v>677</v>
      </c>
    </row>
  </sheetData>
  <autoFilter ref="A7:V7">
    <sortState ref="A10:V50">
      <sortCondition ref="B7"/>
    </sortState>
  </autoFilter>
  <mergeCells count="17">
    <mergeCell ref="A5:A7"/>
    <mergeCell ref="B5:B7"/>
    <mergeCell ref="C5:C7"/>
    <mergeCell ref="D5:D7"/>
    <mergeCell ref="E5:E7"/>
    <mergeCell ref="V5:V7"/>
    <mergeCell ref="G5:G7"/>
    <mergeCell ref="H5:H7"/>
    <mergeCell ref="I5:I7"/>
    <mergeCell ref="T5:T7"/>
    <mergeCell ref="U5:U7"/>
    <mergeCell ref="G1:S1"/>
    <mergeCell ref="G3:Q3"/>
    <mergeCell ref="G2:S2"/>
    <mergeCell ref="G4:S4"/>
    <mergeCell ref="F5:F7"/>
    <mergeCell ref="J5:S6"/>
  </mergeCells>
  <pageMargins left="0.23622047244094491" right="0.23622047244094491" top="0.74803149606299213" bottom="0.7480314960629921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topLeftCell="A4" workbookViewId="0">
      <selection activeCell="G17" sqref="G17"/>
    </sheetView>
  </sheetViews>
  <sheetFormatPr defaultRowHeight="15" x14ac:dyDescent="0.25"/>
  <cols>
    <col min="1" max="1" width="4.7109375" style="21" customWidth="1"/>
    <col min="2" max="2" width="13.42578125" customWidth="1"/>
    <col min="3" max="3" width="10.42578125" customWidth="1"/>
    <col min="4" max="4" width="14.28515625" customWidth="1"/>
    <col min="5" max="5" width="11.5703125" customWidth="1"/>
    <col min="6" max="6" width="10.42578125" customWidth="1"/>
    <col min="7" max="7" width="45" customWidth="1"/>
    <col min="8" max="8" width="8.7109375" customWidth="1"/>
    <col min="9" max="9" width="9.28515625" customWidth="1"/>
    <col min="10" max="10" width="4.42578125" customWidth="1"/>
    <col min="11" max="11" width="3.7109375" customWidth="1"/>
    <col min="12" max="12" width="3.42578125" customWidth="1"/>
    <col min="13" max="13" width="3.28515625" customWidth="1"/>
    <col min="14" max="16" width="3.140625" customWidth="1"/>
    <col min="17" max="17" width="3.42578125" customWidth="1"/>
    <col min="18" max="18" width="3.5703125" customWidth="1"/>
    <col min="19" max="19" width="7.28515625" customWidth="1"/>
    <col min="21" max="21" width="30.5703125" customWidth="1"/>
  </cols>
  <sheetData>
    <row r="1" spans="1:21" x14ac:dyDescent="0.25">
      <c r="G1" s="111" t="s">
        <v>649</v>
      </c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</row>
    <row r="2" spans="1:21" x14ac:dyDescent="0.25">
      <c r="G2" s="111" t="s">
        <v>651</v>
      </c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</row>
    <row r="3" spans="1:21" x14ac:dyDescent="0.25">
      <c r="G3" s="112" t="s">
        <v>654</v>
      </c>
      <c r="H3" s="112"/>
      <c r="I3" s="112"/>
      <c r="J3" s="112"/>
      <c r="K3" s="112"/>
      <c r="L3" s="112"/>
      <c r="M3" s="112"/>
      <c r="N3" s="112"/>
      <c r="O3" s="112"/>
      <c r="P3" s="112"/>
      <c r="Q3" s="112"/>
    </row>
    <row r="4" spans="1:21" x14ac:dyDescent="0.25">
      <c r="G4" s="111" t="s">
        <v>658</v>
      </c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</row>
    <row r="5" spans="1:21" ht="15" customHeight="1" x14ac:dyDescent="0.25">
      <c r="A5" s="136" t="s">
        <v>0</v>
      </c>
      <c r="B5" s="136" t="s">
        <v>1</v>
      </c>
      <c r="C5" s="136" t="s">
        <v>2</v>
      </c>
      <c r="D5" s="136" t="s">
        <v>3</v>
      </c>
      <c r="E5" s="136" t="s">
        <v>4</v>
      </c>
      <c r="F5" s="136" t="s">
        <v>5</v>
      </c>
      <c r="G5" s="136" t="s">
        <v>6</v>
      </c>
      <c r="H5" s="136" t="s">
        <v>7</v>
      </c>
      <c r="I5" s="136" t="s">
        <v>8</v>
      </c>
      <c r="J5" s="136"/>
      <c r="K5" s="136"/>
      <c r="L5" s="136"/>
      <c r="M5" s="136"/>
      <c r="N5" s="136"/>
      <c r="O5" s="136"/>
      <c r="P5" s="136"/>
      <c r="Q5" s="136"/>
      <c r="R5" s="136"/>
      <c r="S5" s="121" t="s">
        <v>11</v>
      </c>
      <c r="T5" s="144" t="s">
        <v>12</v>
      </c>
      <c r="U5" s="142" t="s">
        <v>9</v>
      </c>
    </row>
    <row r="6" spans="1:21" ht="15.75" customHeight="1" x14ac:dyDescent="0.25">
      <c r="A6" s="136"/>
      <c r="B6" s="136"/>
      <c r="C6" s="137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42"/>
      <c r="T6" s="145"/>
      <c r="U6" s="142"/>
    </row>
    <row r="7" spans="1:21" ht="15" customHeight="1" x14ac:dyDescent="0.25">
      <c r="A7" s="136"/>
      <c r="B7" s="136"/>
      <c r="C7" s="137"/>
      <c r="D7" s="136"/>
      <c r="E7" s="136"/>
      <c r="F7" s="136"/>
      <c r="G7" s="136"/>
      <c r="H7" s="136"/>
      <c r="I7" s="136"/>
      <c r="J7" s="147">
        <v>1</v>
      </c>
      <c r="K7" s="121">
        <v>2</v>
      </c>
      <c r="L7" s="121">
        <v>3</v>
      </c>
      <c r="M7" s="140">
        <v>4</v>
      </c>
      <c r="N7" s="121">
        <v>5</v>
      </c>
      <c r="O7" s="121">
        <v>6</v>
      </c>
      <c r="P7" s="121">
        <v>7</v>
      </c>
      <c r="Q7" s="121">
        <v>8</v>
      </c>
      <c r="R7" s="138">
        <v>9</v>
      </c>
      <c r="S7" s="142"/>
      <c r="T7" s="145"/>
      <c r="U7" s="142"/>
    </row>
    <row r="8" spans="1:21" x14ac:dyDescent="0.25">
      <c r="A8" s="137"/>
      <c r="B8" s="137"/>
      <c r="C8" s="137"/>
      <c r="D8" s="137"/>
      <c r="E8" s="137"/>
      <c r="F8" s="137"/>
      <c r="G8" s="137"/>
      <c r="H8" s="137"/>
      <c r="I8" s="137"/>
      <c r="J8" s="148"/>
      <c r="K8" s="122"/>
      <c r="L8" s="122"/>
      <c r="M8" s="141"/>
      <c r="N8" s="122"/>
      <c r="O8" s="122"/>
      <c r="P8" s="122"/>
      <c r="Q8" s="122"/>
      <c r="R8" s="139"/>
      <c r="S8" s="143"/>
      <c r="T8" s="146"/>
      <c r="U8" s="143"/>
    </row>
    <row r="9" spans="1:21" ht="15" customHeight="1" x14ac:dyDescent="0.25">
      <c r="A9" s="22">
        <v>1</v>
      </c>
      <c r="B9" s="8" t="s">
        <v>388</v>
      </c>
      <c r="C9" s="8" t="s">
        <v>118</v>
      </c>
      <c r="D9" s="8" t="s">
        <v>40</v>
      </c>
      <c r="E9" s="24" t="s">
        <v>194</v>
      </c>
      <c r="F9" s="18">
        <v>39070</v>
      </c>
      <c r="G9" s="7" t="s">
        <v>323</v>
      </c>
      <c r="H9" s="8" t="s">
        <v>412</v>
      </c>
      <c r="I9" s="15" t="s">
        <v>667</v>
      </c>
      <c r="J9" s="15">
        <v>4</v>
      </c>
      <c r="K9" s="15">
        <v>8</v>
      </c>
      <c r="L9" s="15">
        <v>3</v>
      </c>
      <c r="M9" s="15">
        <v>10</v>
      </c>
      <c r="N9" s="15">
        <v>5</v>
      </c>
      <c r="O9" s="15">
        <v>2</v>
      </c>
      <c r="P9" s="15">
        <v>8</v>
      </c>
      <c r="Q9" s="15">
        <v>4</v>
      </c>
      <c r="R9" s="15">
        <v>20</v>
      </c>
      <c r="S9" s="15">
        <f t="shared" ref="S9:S44" si="0">SUM(J9:R9)</f>
        <v>64</v>
      </c>
      <c r="T9" s="66">
        <f t="shared" ref="T9:T44" si="1">S9/87</f>
        <v>0.73563218390804597</v>
      </c>
      <c r="U9" s="7" t="s">
        <v>418</v>
      </c>
    </row>
    <row r="10" spans="1:21" ht="15" customHeight="1" x14ac:dyDescent="0.25">
      <c r="A10" s="22">
        <v>2</v>
      </c>
      <c r="B10" s="15" t="s">
        <v>375</v>
      </c>
      <c r="C10" s="15" t="s">
        <v>376</v>
      </c>
      <c r="D10" s="15" t="s">
        <v>190</v>
      </c>
      <c r="E10" s="24" t="s">
        <v>194</v>
      </c>
      <c r="F10" s="17">
        <v>38765</v>
      </c>
      <c r="G10" s="1" t="s">
        <v>205</v>
      </c>
      <c r="H10" s="8" t="s">
        <v>412</v>
      </c>
      <c r="I10" s="15" t="s">
        <v>668</v>
      </c>
      <c r="J10" s="15">
        <v>7</v>
      </c>
      <c r="K10" s="15">
        <v>8</v>
      </c>
      <c r="L10" s="15">
        <v>3</v>
      </c>
      <c r="M10" s="15">
        <v>10</v>
      </c>
      <c r="N10" s="15">
        <v>0</v>
      </c>
      <c r="O10" s="15">
        <v>12</v>
      </c>
      <c r="P10" s="15">
        <v>6</v>
      </c>
      <c r="Q10" s="15">
        <v>6</v>
      </c>
      <c r="R10" s="15">
        <v>10</v>
      </c>
      <c r="S10" s="15">
        <f t="shared" si="0"/>
        <v>62</v>
      </c>
      <c r="T10" s="66">
        <f t="shared" si="1"/>
        <v>0.71264367816091956</v>
      </c>
      <c r="U10" s="8" t="s">
        <v>416</v>
      </c>
    </row>
    <row r="11" spans="1:21" x14ac:dyDescent="0.25">
      <c r="A11" s="22">
        <v>3</v>
      </c>
      <c r="B11" s="8" t="s">
        <v>391</v>
      </c>
      <c r="C11" s="8" t="s">
        <v>392</v>
      </c>
      <c r="D11" s="8" t="s">
        <v>393</v>
      </c>
      <c r="E11" s="8" t="s">
        <v>195</v>
      </c>
      <c r="F11" s="18">
        <v>38982</v>
      </c>
      <c r="G11" s="7" t="s">
        <v>323</v>
      </c>
      <c r="H11" s="8" t="s">
        <v>412</v>
      </c>
      <c r="I11" s="15" t="s">
        <v>668</v>
      </c>
      <c r="J11" s="15">
        <v>1</v>
      </c>
      <c r="K11" s="15">
        <v>8</v>
      </c>
      <c r="L11" s="15">
        <v>3</v>
      </c>
      <c r="M11" s="15">
        <v>7</v>
      </c>
      <c r="N11" s="15">
        <v>5</v>
      </c>
      <c r="O11" s="15">
        <v>13</v>
      </c>
      <c r="P11" s="15">
        <v>3</v>
      </c>
      <c r="Q11" s="15">
        <v>8</v>
      </c>
      <c r="R11" s="15">
        <v>14</v>
      </c>
      <c r="S11" s="15">
        <f t="shared" si="0"/>
        <v>62</v>
      </c>
      <c r="T11" s="66">
        <f t="shared" si="1"/>
        <v>0.71264367816091956</v>
      </c>
      <c r="U11" s="7" t="s">
        <v>418</v>
      </c>
    </row>
    <row r="12" spans="1:21" x14ac:dyDescent="0.25">
      <c r="A12" s="22">
        <v>4</v>
      </c>
      <c r="B12" s="93" t="s">
        <v>400</v>
      </c>
      <c r="C12" s="93" t="s">
        <v>30</v>
      </c>
      <c r="D12" s="93" t="s">
        <v>401</v>
      </c>
      <c r="E12" s="93" t="s">
        <v>195</v>
      </c>
      <c r="F12" s="97">
        <v>38833</v>
      </c>
      <c r="G12" s="98" t="s">
        <v>323</v>
      </c>
      <c r="H12" s="93" t="s">
        <v>412</v>
      </c>
      <c r="I12" s="99" t="s">
        <v>668</v>
      </c>
      <c r="J12" s="99">
        <v>3</v>
      </c>
      <c r="K12" s="99">
        <v>8</v>
      </c>
      <c r="L12" s="99">
        <v>1.5</v>
      </c>
      <c r="M12" s="99">
        <v>10</v>
      </c>
      <c r="N12" s="99">
        <v>0</v>
      </c>
      <c r="O12" s="99">
        <v>2</v>
      </c>
      <c r="P12" s="99">
        <v>4</v>
      </c>
      <c r="Q12" s="99">
        <v>2</v>
      </c>
      <c r="R12" s="99">
        <v>17</v>
      </c>
      <c r="S12" s="99">
        <f t="shared" si="0"/>
        <v>47.5</v>
      </c>
      <c r="T12" s="100">
        <f t="shared" si="1"/>
        <v>0.54597701149425293</v>
      </c>
      <c r="U12" s="98" t="s">
        <v>418</v>
      </c>
    </row>
    <row r="13" spans="1:21" ht="25.5" x14ac:dyDescent="0.25">
      <c r="A13" s="22">
        <v>5</v>
      </c>
      <c r="B13" s="15" t="s">
        <v>275</v>
      </c>
      <c r="C13" s="15" t="s">
        <v>311</v>
      </c>
      <c r="D13" s="15" t="s">
        <v>344</v>
      </c>
      <c r="E13" s="24" t="s">
        <v>194</v>
      </c>
      <c r="F13" s="17">
        <v>38964</v>
      </c>
      <c r="G13" s="1" t="s">
        <v>198</v>
      </c>
      <c r="H13" s="8" t="s">
        <v>412</v>
      </c>
      <c r="I13" s="15" t="s">
        <v>668</v>
      </c>
      <c r="J13" s="15">
        <v>3</v>
      </c>
      <c r="K13" s="15">
        <v>8</v>
      </c>
      <c r="L13" s="15">
        <v>3</v>
      </c>
      <c r="M13" s="15">
        <v>7</v>
      </c>
      <c r="N13" s="15">
        <v>5</v>
      </c>
      <c r="O13" s="15">
        <v>0</v>
      </c>
      <c r="P13" s="15">
        <v>3</v>
      </c>
      <c r="Q13" s="15">
        <v>6</v>
      </c>
      <c r="R13" s="15">
        <v>10</v>
      </c>
      <c r="S13" s="15">
        <f t="shared" si="0"/>
        <v>45</v>
      </c>
      <c r="T13" s="66">
        <f t="shared" si="1"/>
        <v>0.51724137931034486</v>
      </c>
      <c r="U13" s="24" t="s">
        <v>327</v>
      </c>
    </row>
    <row r="14" spans="1:21" x14ac:dyDescent="0.25">
      <c r="A14" s="22">
        <v>6</v>
      </c>
      <c r="B14" s="8" t="s">
        <v>389</v>
      </c>
      <c r="C14" s="8" t="s">
        <v>390</v>
      </c>
      <c r="D14" s="8" t="s">
        <v>60</v>
      </c>
      <c r="E14" s="24" t="s">
        <v>194</v>
      </c>
      <c r="F14" s="18">
        <v>39128</v>
      </c>
      <c r="G14" s="7" t="s">
        <v>323</v>
      </c>
      <c r="H14" s="8" t="s">
        <v>412</v>
      </c>
      <c r="I14" s="15" t="s">
        <v>668</v>
      </c>
      <c r="J14" s="15">
        <v>3</v>
      </c>
      <c r="K14" s="15">
        <v>8</v>
      </c>
      <c r="L14" s="15">
        <v>3</v>
      </c>
      <c r="M14" s="15">
        <v>10</v>
      </c>
      <c r="N14" s="15">
        <v>5</v>
      </c>
      <c r="O14" s="15">
        <v>4</v>
      </c>
      <c r="P14" s="15">
        <v>7</v>
      </c>
      <c r="Q14" s="15">
        <v>4</v>
      </c>
      <c r="R14" s="15">
        <v>1</v>
      </c>
      <c r="S14" s="15">
        <f t="shared" si="0"/>
        <v>45</v>
      </c>
      <c r="T14" s="66">
        <f t="shared" si="1"/>
        <v>0.51724137931034486</v>
      </c>
      <c r="U14" s="7" t="s">
        <v>418</v>
      </c>
    </row>
    <row r="15" spans="1:21" x14ac:dyDescent="0.25">
      <c r="A15" s="22">
        <v>7</v>
      </c>
      <c r="B15" s="93" t="s">
        <v>394</v>
      </c>
      <c r="C15" s="93" t="s">
        <v>395</v>
      </c>
      <c r="D15" s="93" t="s">
        <v>396</v>
      </c>
      <c r="E15" s="96" t="s">
        <v>194</v>
      </c>
      <c r="F15" s="97">
        <v>38951</v>
      </c>
      <c r="G15" s="98" t="s">
        <v>323</v>
      </c>
      <c r="H15" s="93" t="s">
        <v>412</v>
      </c>
      <c r="I15" s="99" t="s">
        <v>668</v>
      </c>
      <c r="J15" s="99">
        <v>3</v>
      </c>
      <c r="K15" s="99">
        <v>8</v>
      </c>
      <c r="L15" s="99">
        <v>3</v>
      </c>
      <c r="M15" s="99">
        <v>0</v>
      </c>
      <c r="N15" s="99">
        <v>4</v>
      </c>
      <c r="O15" s="99">
        <v>0</v>
      </c>
      <c r="P15" s="99">
        <v>4</v>
      </c>
      <c r="Q15" s="99">
        <v>6</v>
      </c>
      <c r="R15" s="99">
        <v>16.5</v>
      </c>
      <c r="S15" s="99">
        <f t="shared" si="0"/>
        <v>44.5</v>
      </c>
      <c r="T15" s="100">
        <f t="shared" si="1"/>
        <v>0.5114942528735632</v>
      </c>
      <c r="U15" s="98" t="s">
        <v>418</v>
      </c>
    </row>
    <row r="16" spans="1:21" x14ac:dyDescent="0.25">
      <c r="A16" s="22">
        <v>8</v>
      </c>
      <c r="B16" s="93" t="s">
        <v>397</v>
      </c>
      <c r="C16" s="93" t="s">
        <v>398</v>
      </c>
      <c r="D16" s="93" t="s">
        <v>399</v>
      </c>
      <c r="E16" s="96" t="s">
        <v>194</v>
      </c>
      <c r="F16" s="97">
        <v>38998</v>
      </c>
      <c r="G16" s="98" t="s">
        <v>323</v>
      </c>
      <c r="H16" s="93" t="s">
        <v>412</v>
      </c>
      <c r="I16" s="99" t="s">
        <v>668</v>
      </c>
      <c r="J16" s="99">
        <v>1</v>
      </c>
      <c r="K16" s="99">
        <v>4</v>
      </c>
      <c r="L16" s="99">
        <v>3</v>
      </c>
      <c r="M16" s="99">
        <v>0</v>
      </c>
      <c r="N16" s="99">
        <v>4</v>
      </c>
      <c r="O16" s="99">
        <v>1</v>
      </c>
      <c r="P16" s="99">
        <v>5</v>
      </c>
      <c r="Q16" s="99">
        <v>6</v>
      </c>
      <c r="R16" s="99">
        <v>20</v>
      </c>
      <c r="S16" s="99">
        <f t="shared" si="0"/>
        <v>44</v>
      </c>
      <c r="T16" s="100">
        <f t="shared" si="1"/>
        <v>0.50574712643678166</v>
      </c>
      <c r="U16" s="98" t="s">
        <v>418</v>
      </c>
    </row>
    <row r="17" spans="1:21" x14ac:dyDescent="0.25">
      <c r="A17" s="22">
        <v>9</v>
      </c>
      <c r="B17" s="8" t="s">
        <v>402</v>
      </c>
      <c r="C17" s="8" t="s">
        <v>403</v>
      </c>
      <c r="D17" s="8" t="s">
        <v>404</v>
      </c>
      <c r="E17" s="8" t="s">
        <v>195</v>
      </c>
      <c r="F17" s="18">
        <v>38985</v>
      </c>
      <c r="G17" s="7" t="s">
        <v>323</v>
      </c>
      <c r="H17" s="8" t="s">
        <v>412</v>
      </c>
      <c r="I17" s="15"/>
      <c r="J17" s="15">
        <v>3</v>
      </c>
      <c r="K17" s="15">
        <v>6</v>
      </c>
      <c r="L17" s="15">
        <v>3</v>
      </c>
      <c r="M17" s="15">
        <v>2</v>
      </c>
      <c r="N17" s="15">
        <v>2</v>
      </c>
      <c r="O17" s="15">
        <v>0</v>
      </c>
      <c r="P17" s="15">
        <v>4</v>
      </c>
      <c r="Q17" s="15">
        <v>4</v>
      </c>
      <c r="R17" s="15">
        <v>14</v>
      </c>
      <c r="S17" s="15">
        <f t="shared" si="0"/>
        <v>38</v>
      </c>
      <c r="T17" s="66">
        <f t="shared" si="1"/>
        <v>0.43678160919540232</v>
      </c>
      <c r="U17" s="7" t="s">
        <v>418</v>
      </c>
    </row>
    <row r="18" spans="1:21" ht="25.5" x14ac:dyDescent="0.25">
      <c r="A18" s="22">
        <v>10</v>
      </c>
      <c r="B18" s="8" t="s">
        <v>13</v>
      </c>
      <c r="C18" s="8" t="s">
        <v>353</v>
      </c>
      <c r="D18" s="8" t="s">
        <v>344</v>
      </c>
      <c r="E18" s="24" t="s">
        <v>194</v>
      </c>
      <c r="F18" s="18">
        <v>39189</v>
      </c>
      <c r="G18" s="1" t="s">
        <v>202</v>
      </c>
      <c r="H18" s="8" t="s">
        <v>412</v>
      </c>
      <c r="I18" s="15"/>
      <c r="J18" s="15">
        <v>1</v>
      </c>
      <c r="K18" s="15">
        <v>0</v>
      </c>
      <c r="L18" s="15">
        <v>0</v>
      </c>
      <c r="M18" s="15">
        <v>7</v>
      </c>
      <c r="N18" s="15">
        <v>4</v>
      </c>
      <c r="O18" s="15">
        <v>12</v>
      </c>
      <c r="P18" s="15">
        <v>5</v>
      </c>
      <c r="Q18" s="15">
        <v>4</v>
      </c>
      <c r="R18" s="15">
        <v>0</v>
      </c>
      <c r="S18" s="15">
        <f t="shared" si="0"/>
        <v>33</v>
      </c>
      <c r="T18" s="66">
        <f t="shared" si="1"/>
        <v>0.37931034482758619</v>
      </c>
      <c r="U18" s="14" t="s">
        <v>220</v>
      </c>
    </row>
    <row r="19" spans="1:21" ht="25.5" x14ac:dyDescent="0.25">
      <c r="A19" s="22">
        <v>11</v>
      </c>
      <c r="B19" s="1" t="s">
        <v>364</v>
      </c>
      <c r="C19" s="1" t="s">
        <v>47</v>
      </c>
      <c r="D19" s="1" t="s">
        <v>57</v>
      </c>
      <c r="E19" s="8" t="s">
        <v>195</v>
      </c>
      <c r="F19" s="6">
        <v>38837</v>
      </c>
      <c r="G19" s="1" t="s">
        <v>203</v>
      </c>
      <c r="H19" s="8" t="s">
        <v>412</v>
      </c>
      <c r="I19" s="15"/>
      <c r="J19" s="15">
        <v>3</v>
      </c>
      <c r="K19" s="15">
        <v>4</v>
      </c>
      <c r="L19" s="15">
        <v>0</v>
      </c>
      <c r="M19" s="15">
        <v>7</v>
      </c>
      <c r="N19" s="15">
        <v>3</v>
      </c>
      <c r="O19" s="15">
        <v>4</v>
      </c>
      <c r="P19" s="15">
        <v>4</v>
      </c>
      <c r="Q19" s="15">
        <v>6</v>
      </c>
      <c r="R19" s="15">
        <v>0</v>
      </c>
      <c r="S19" s="15">
        <f t="shared" si="0"/>
        <v>31</v>
      </c>
      <c r="T19" s="66">
        <f t="shared" si="1"/>
        <v>0.35632183908045978</v>
      </c>
      <c r="U19" s="14" t="s">
        <v>337</v>
      </c>
    </row>
    <row r="20" spans="1:21" x14ac:dyDescent="0.25">
      <c r="A20" s="22">
        <v>12</v>
      </c>
      <c r="B20" s="1" t="s">
        <v>371</v>
      </c>
      <c r="C20" s="1" t="s">
        <v>372</v>
      </c>
      <c r="D20" s="1" t="s">
        <v>119</v>
      </c>
      <c r="E20" s="24" t="s">
        <v>194</v>
      </c>
      <c r="F20" s="6">
        <v>38758</v>
      </c>
      <c r="G20" s="1" t="s">
        <v>204</v>
      </c>
      <c r="H20" s="8" t="s">
        <v>412</v>
      </c>
      <c r="I20" s="15"/>
      <c r="J20" s="15">
        <v>0</v>
      </c>
      <c r="K20" s="15">
        <v>8</v>
      </c>
      <c r="L20" s="15">
        <v>3</v>
      </c>
      <c r="M20" s="15">
        <v>10</v>
      </c>
      <c r="N20" s="15">
        <v>2</v>
      </c>
      <c r="O20" s="15">
        <v>4</v>
      </c>
      <c r="P20" s="15">
        <v>2</v>
      </c>
      <c r="Q20" s="15">
        <v>2</v>
      </c>
      <c r="R20" s="15">
        <v>0</v>
      </c>
      <c r="S20" s="15">
        <f t="shared" si="0"/>
        <v>31</v>
      </c>
      <c r="T20" s="66">
        <f t="shared" si="1"/>
        <v>0.35632183908045978</v>
      </c>
      <c r="U20" s="1" t="s">
        <v>415</v>
      </c>
    </row>
    <row r="21" spans="1:21" ht="25.5" x14ac:dyDescent="0.25">
      <c r="A21" s="22">
        <v>13</v>
      </c>
      <c r="B21" s="15" t="s">
        <v>242</v>
      </c>
      <c r="C21" s="15" t="s">
        <v>345</v>
      </c>
      <c r="D21" s="15" t="s">
        <v>346</v>
      </c>
      <c r="E21" s="24" t="s">
        <v>194</v>
      </c>
      <c r="F21" s="17">
        <v>38940</v>
      </c>
      <c r="G21" s="1" t="s">
        <v>198</v>
      </c>
      <c r="H21" s="8" t="s">
        <v>412</v>
      </c>
      <c r="I21" s="15"/>
      <c r="J21" s="15">
        <v>5</v>
      </c>
      <c r="K21" s="15">
        <v>4</v>
      </c>
      <c r="L21" s="15">
        <v>3</v>
      </c>
      <c r="M21" s="15">
        <v>7</v>
      </c>
      <c r="N21" s="15">
        <v>5</v>
      </c>
      <c r="O21" s="15">
        <v>0</v>
      </c>
      <c r="P21" s="15">
        <v>3</v>
      </c>
      <c r="Q21" s="15">
        <v>4</v>
      </c>
      <c r="R21" s="15">
        <v>0</v>
      </c>
      <c r="S21" s="15">
        <f t="shared" si="0"/>
        <v>31</v>
      </c>
      <c r="T21" s="66">
        <f t="shared" si="1"/>
        <v>0.35632183908045978</v>
      </c>
      <c r="U21" s="15" t="s">
        <v>327</v>
      </c>
    </row>
    <row r="22" spans="1:21" ht="25.5" x14ac:dyDescent="0.25">
      <c r="A22" s="22">
        <v>14</v>
      </c>
      <c r="B22" s="14" t="s">
        <v>361</v>
      </c>
      <c r="C22" s="14" t="s">
        <v>27</v>
      </c>
      <c r="D22" s="14" t="s">
        <v>34</v>
      </c>
      <c r="E22" s="8" t="s">
        <v>195</v>
      </c>
      <c r="F22" s="5">
        <v>38980</v>
      </c>
      <c r="G22" s="1" t="s">
        <v>203</v>
      </c>
      <c r="H22" s="8" t="s">
        <v>412</v>
      </c>
      <c r="I22" s="15"/>
      <c r="J22" s="15">
        <v>2</v>
      </c>
      <c r="K22" s="15">
        <v>4</v>
      </c>
      <c r="L22" s="15">
        <v>0</v>
      </c>
      <c r="M22" s="15">
        <v>7</v>
      </c>
      <c r="N22" s="15">
        <v>4</v>
      </c>
      <c r="O22" s="15">
        <v>0</v>
      </c>
      <c r="P22" s="15">
        <v>3</v>
      </c>
      <c r="Q22" s="15">
        <v>8</v>
      </c>
      <c r="R22" s="15">
        <v>3</v>
      </c>
      <c r="S22" s="15">
        <f t="shared" si="0"/>
        <v>31</v>
      </c>
      <c r="T22" s="66">
        <f t="shared" si="1"/>
        <v>0.35632183908045978</v>
      </c>
      <c r="U22" s="14" t="s">
        <v>337</v>
      </c>
    </row>
    <row r="23" spans="1:21" ht="25.5" x14ac:dyDescent="0.25">
      <c r="A23" s="22">
        <v>15</v>
      </c>
      <c r="B23" s="8" t="s">
        <v>381</v>
      </c>
      <c r="C23" s="8" t="s">
        <v>86</v>
      </c>
      <c r="D23" s="8" t="s">
        <v>382</v>
      </c>
      <c r="E23" s="8" t="s">
        <v>195</v>
      </c>
      <c r="F23" s="17">
        <v>38934</v>
      </c>
      <c r="G23" s="1" t="s">
        <v>205</v>
      </c>
      <c r="H23" s="8" t="s">
        <v>412</v>
      </c>
      <c r="I23" s="15"/>
      <c r="J23" s="15">
        <v>1</v>
      </c>
      <c r="K23" s="15">
        <v>2</v>
      </c>
      <c r="L23" s="15">
        <v>3</v>
      </c>
      <c r="M23" s="15">
        <v>6</v>
      </c>
      <c r="N23" s="15">
        <v>1</v>
      </c>
      <c r="O23" s="15">
        <v>0</v>
      </c>
      <c r="P23" s="15">
        <v>3</v>
      </c>
      <c r="Q23" s="15">
        <v>0</v>
      </c>
      <c r="R23" s="15">
        <v>14</v>
      </c>
      <c r="S23" s="15">
        <f t="shared" si="0"/>
        <v>30</v>
      </c>
      <c r="T23" s="66">
        <f t="shared" si="1"/>
        <v>0.34482758620689657</v>
      </c>
      <c r="U23" s="8" t="s">
        <v>224</v>
      </c>
    </row>
    <row r="24" spans="1:21" ht="25.5" x14ac:dyDescent="0.25">
      <c r="A24" s="22">
        <v>16</v>
      </c>
      <c r="B24" s="8" t="s">
        <v>354</v>
      </c>
      <c r="C24" s="8" t="s">
        <v>355</v>
      </c>
      <c r="D24" s="8" t="s">
        <v>356</v>
      </c>
      <c r="E24" s="8" t="s">
        <v>195</v>
      </c>
      <c r="F24" s="18">
        <v>38934</v>
      </c>
      <c r="G24" s="1" t="s">
        <v>202</v>
      </c>
      <c r="H24" s="8" t="s">
        <v>412</v>
      </c>
      <c r="I24" s="15"/>
      <c r="J24" s="15">
        <v>1</v>
      </c>
      <c r="K24" s="15">
        <v>0</v>
      </c>
      <c r="L24" s="15">
        <v>0</v>
      </c>
      <c r="M24" s="15">
        <v>7</v>
      </c>
      <c r="N24" s="15">
        <v>3</v>
      </c>
      <c r="O24" s="15">
        <v>12</v>
      </c>
      <c r="P24" s="15">
        <v>2</v>
      </c>
      <c r="Q24" s="15">
        <v>4</v>
      </c>
      <c r="R24" s="15">
        <v>0</v>
      </c>
      <c r="S24" s="15">
        <f t="shared" si="0"/>
        <v>29</v>
      </c>
      <c r="T24" s="66">
        <f t="shared" si="1"/>
        <v>0.33333333333333331</v>
      </c>
      <c r="U24" s="14" t="s">
        <v>220</v>
      </c>
    </row>
    <row r="25" spans="1:21" ht="25.5" x14ac:dyDescent="0.25">
      <c r="A25" s="22">
        <v>17</v>
      </c>
      <c r="B25" s="8" t="s">
        <v>379</v>
      </c>
      <c r="C25" s="15" t="s">
        <v>413</v>
      </c>
      <c r="D25" s="8" t="s">
        <v>380</v>
      </c>
      <c r="E25" s="8" t="s">
        <v>195</v>
      </c>
      <c r="F25" s="17">
        <v>38977</v>
      </c>
      <c r="G25" s="1" t="s">
        <v>205</v>
      </c>
      <c r="H25" s="8" t="s">
        <v>412</v>
      </c>
      <c r="I25" s="15"/>
      <c r="J25" s="15">
        <v>5</v>
      </c>
      <c r="K25" s="15">
        <v>8</v>
      </c>
      <c r="L25" s="15">
        <v>0</v>
      </c>
      <c r="M25" s="15">
        <v>10</v>
      </c>
      <c r="N25" s="15">
        <v>0</v>
      </c>
      <c r="O25" s="15">
        <v>4</v>
      </c>
      <c r="P25" s="15">
        <v>0</v>
      </c>
      <c r="Q25" s="15">
        <v>0</v>
      </c>
      <c r="R25" s="15">
        <v>0</v>
      </c>
      <c r="S25" s="15">
        <f t="shared" si="0"/>
        <v>27</v>
      </c>
      <c r="T25" s="66">
        <f t="shared" si="1"/>
        <v>0.31034482758620691</v>
      </c>
      <c r="U25" s="8" t="s">
        <v>224</v>
      </c>
    </row>
    <row r="26" spans="1:21" ht="25.5" x14ac:dyDescent="0.25">
      <c r="A26" s="22">
        <v>18</v>
      </c>
      <c r="B26" s="15" t="s">
        <v>347</v>
      </c>
      <c r="C26" s="15" t="s">
        <v>348</v>
      </c>
      <c r="D26" s="15" t="s">
        <v>159</v>
      </c>
      <c r="E26" s="24" t="s">
        <v>194</v>
      </c>
      <c r="F26" s="17">
        <v>39100</v>
      </c>
      <c r="G26" s="1" t="s">
        <v>198</v>
      </c>
      <c r="H26" s="8" t="s">
        <v>412</v>
      </c>
      <c r="I26" s="15"/>
      <c r="J26" s="15">
        <v>3</v>
      </c>
      <c r="K26" s="15">
        <v>2</v>
      </c>
      <c r="L26" s="15">
        <v>3</v>
      </c>
      <c r="M26" s="15">
        <v>7</v>
      </c>
      <c r="N26" s="15">
        <v>3</v>
      </c>
      <c r="O26" s="15">
        <v>0</v>
      </c>
      <c r="P26" s="15">
        <v>3</v>
      </c>
      <c r="Q26" s="15">
        <v>2</v>
      </c>
      <c r="R26" s="15">
        <v>0</v>
      </c>
      <c r="S26" s="15">
        <f t="shared" si="0"/>
        <v>23</v>
      </c>
      <c r="T26" s="66">
        <f t="shared" si="1"/>
        <v>0.26436781609195403</v>
      </c>
      <c r="U26" s="15" t="s">
        <v>327</v>
      </c>
    </row>
    <row r="27" spans="1:21" ht="25.5" x14ac:dyDescent="0.25">
      <c r="A27" s="22">
        <v>19</v>
      </c>
      <c r="B27" s="99" t="s">
        <v>377</v>
      </c>
      <c r="C27" s="99" t="s">
        <v>305</v>
      </c>
      <c r="D27" s="99" t="s">
        <v>378</v>
      </c>
      <c r="E27" s="93" t="s">
        <v>195</v>
      </c>
      <c r="F27" s="101">
        <v>38985</v>
      </c>
      <c r="G27" s="92" t="s">
        <v>205</v>
      </c>
      <c r="H27" s="93" t="s">
        <v>412</v>
      </c>
      <c r="I27" s="99"/>
      <c r="J27" s="99">
        <v>0</v>
      </c>
      <c r="K27" s="99">
        <v>2</v>
      </c>
      <c r="L27" s="99">
        <v>0</v>
      </c>
      <c r="M27" s="99">
        <v>2</v>
      </c>
      <c r="N27" s="99">
        <v>0</v>
      </c>
      <c r="O27" s="99">
        <v>0</v>
      </c>
      <c r="P27" s="99">
        <v>0</v>
      </c>
      <c r="Q27" s="99">
        <v>2</v>
      </c>
      <c r="R27" s="99">
        <v>16</v>
      </c>
      <c r="S27" s="99">
        <f t="shared" si="0"/>
        <v>22</v>
      </c>
      <c r="T27" s="100">
        <f t="shared" si="1"/>
        <v>0.25287356321839083</v>
      </c>
      <c r="U27" s="93" t="s">
        <v>224</v>
      </c>
    </row>
    <row r="28" spans="1:21" x14ac:dyDescent="0.25">
      <c r="A28" s="22">
        <v>20</v>
      </c>
      <c r="B28" s="8" t="s">
        <v>383</v>
      </c>
      <c r="C28" s="8" t="s">
        <v>384</v>
      </c>
      <c r="D28" s="8" t="s">
        <v>262</v>
      </c>
      <c r="E28" s="24" t="s">
        <v>194</v>
      </c>
      <c r="F28" s="18">
        <v>39071</v>
      </c>
      <c r="G28" s="1" t="s">
        <v>206</v>
      </c>
      <c r="H28" s="8" t="s">
        <v>412</v>
      </c>
      <c r="I28" s="15"/>
      <c r="J28" s="15">
        <v>1</v>
      </c>
      <c r="K28" s="15">
        <v>4</v>
      </c>
      <c r="L28" s="15">
        <v>0</v>
      </c>
      <c r="M28" s="15">
        <v>2</v>
      </c>
      <c r="N28" s="15">
        <v>1</v>
      </c>
      <c r="O28" s="15">
        <v>0</v>
      </c>
      <c r="P28" s="15">
        <v>2</v>
      </c>
      <c r="Q28" s="15">
        <v>0</v>
      </c>
      <c r="R28" s="15">
        <v>11</v>
      </c>
      <c r="S28" s="15">
        <f t="shared" si="0"/>
        <v>21</v>
      </c>
      <c r="T28" s="66">
        <f t="shared" si="1"/>
        <v>0.2413793103448276</v>
      </c>
      <c r="U28" s="8" t="s">
        <v>417</v>
      </c>
    </row>
    <row r="29" spans="1:21" x14ac:dyDescent="0.25">
      <c r="A29" s="22">
        <v>21</v>
      </c>
      <c r="B29" s="1" t="s">
        <v>352</v>
      </c>
      <c r="C29" s="1" t="s">
        <v>351</v>
      </c>
      <c r="D29" s="1" t="s">
        <v>101</v>
      </c>
      <c r="E29" s="8" t="s">
        <v>195</v>
      </c>
      <c r="F29" s="6">
        <v>38807</v>
      </c>
      <c r="G29" s="1" t="s">
        <v>200</v>
      </c>
      <c r="H29" s="8" t="s">
        <v>412</v>
      </c>
      <c r="I29" s="15"/>
      <c r="J29" s="15">
        <v>1</v>
      </c>
      <c r="K29" s="15">
        <v>8</v>
      </c>
      <c r="L29" s="15">
        <v>0</v>
      </c>
      <c r="M29" s="15">
        <v>6</v>
      </c>
      <c r="N29" s="15">
        <v>2</v>
      </c>
      <c r="O29" s="15">
        <v>2</v>
      </c>
      <c r="P29" s="15">
        <v>0</v>
      </c>
      <c r="Q29" s="15">
        <v>2</v>
      </c>
      <c r="R29" s="15">
        <v>0</v>
      </c>
      <c r="S29" s="15">
        <f t="shared" si="0"/>
        <v>21</v>
      </c>
      <c r="T29" s="66">
        <f t="shared" si="1"/>
        <v>0.2413793103448276</v>
      </c>
      <c r="U29" s="1" t="s">
        <v>218</v>
      </c>
    </row>
    <row r="30" spans="1:21" ht="15" customHeight="1" x14ac:dyDescent="0.25">
      <c r="A30" s="22">
        <v>22</v>
      </c>
      <c r="B30" s="8" t="s">
        <v>341</v>
      </c>
      <c r="C30" s="8" t="s">
        <v>342</v>
      </c>
      <c r="D30" s="8" t="s">
        <v>343</v>
      </c>
      <c r="E30" s="15" t="s">
        <v>195</v>
      </c>
      <c r="F30" s="17">
        <v>38744</v>
      </c>
      <c r="G30" s="1" t="s">
        <v>197</v>
      </c>
      <c r="H30" s="8" t="s">
        <v>412</v>
      </c>
      <c r="I30" s="15"/>
      <c r="J30" s="15">
        <v>0</v>
      </c>
      <c r="K30" s="15">
        <v>8</v>
      </c>
      <c r="L30" s="15">
        <v>0</v>
      </c>
      <c r="M30" s="15">
        <v>7</v>
      </c>
      <c r="N30" s="15">
        <v>2</v>
      </c>
      <c r="O30" s="15">
        <v>0</v>
      </c>
      <c r="P30" s="15">
        <v>3</v>
      </c>
      <c r="Q30" s="15">
        <v>0</v>
      </c>
      <c r="R30" s="15">
        <v>0</v>
      </c>
      <c r="S30" s="15">
        <f t="shared" si="0"/>
        <v>20</v>
      </c>
      <c r="T30" s="66">
        <f t="shared" si="1"/>
        <v>0.22988505747126436</v>
      </c>
      <c r="U30" s="8" t="s">
        <v>414</v>
      </c>
    </row>
    <row r="31" spans="1:21" ht="25.5" x14ac:dyDescent="0.25">
      <c r="A31" s="22">
        <v>23</v>
      </c>
      <c r="B31" s="15" t="s">
        <v>349</v>
      </c>
      <c r="C31" s="15" t="s">
        <v>132</v>
      </c>
      <c r="D31" s="15" t="s">
        <v>350</v>
      </c>
      <c r="E31" s="8" t="s">
        <v>195</v>
      </c>
      <c r="F31" s="17">
        <v>38899</v>
      </c>
      <c r="G31" s="1" t="s">
        <v>198</v>
      </c>
      <c r="H31" s="8" t="s">
        <v>412</v>
      </c>
      <c r="I31" s="15"/>
      <c r="J31" s="15">
        <v>3</v>
      </c>
      <c r="K31" s="15">
        <v>2</v>
      </c>
      <c r="L31" s="15">
        <v>3</v>
      </c>
      <c r="M31" s="15">
        <v>3</v>
      </c>
      <c r="N31" s="15">
        <v>4</v>
      </c>
      <c r="O31" s="15">
        <v>0</v>
      </c>
      <c r="P31" s="15">
        <v>2</v>
      </c>
      <c r="Q31" s="15">
        <v>0</v>
      </c>
      <c r="R31" s="15">
        <v>0</v>
      </c>
      <c r="S31" s="15">
        <f t="shared" si="0"/>
        <v>17</v>
      </c>
      <c r="T31" s="66">
        <f t="shared" si="1"/>
        <v>0.19540229885057472</v>
      </c>
      <c r="U31" s="15" t="s">
        <v>327</v>
      </c>
    </row>
    <row r="32" spans="1:21" ht="15" customHeight="1" x14ac:dyDescent="0.25">
      <c r="A32" s="22">
        <v>24</v>
      </c>
      <c r="B32" s="8" t="s">
        <v>358</v>
      </c>
      <c r="C32" s="8" t="s">
        <v>359</v>
      </c>
      <c r="D32" s="8" t="s">
        <v>360</v>
      </c>
      <c r="E32" s="24" t="s">
        <v>194</v>
      </c>
      <c r="F32" s="18">
        <v>39020</v>
      </c>
      <c r="G32" s="1" t="s">
        <v>202</v>
      </c>
      <c r="H32" s="8" t="s">
        <v>412</v>
      </c>
      <c r="I32" s="15"/>
      <c r="J32" s="15">
        <v>1</v>
      </c>
      <c r="K32" s="15">
        <v>0</v>
      </c>
      <c r="L32" s="15">
        <v>0</v>
      </c>
      <c r="M32" s="15">
        <v>7</v>
      </c>
      <c r="N32" s="15">
        <v>0</v>
      </c>
      <c r="O32" s="15">
        <v>2</v>
      </c>
      <c r="P32" s="15">
        <v>2</v>
      </c>
      <c r="Q32" s="15">
        <v>2</v>
      </c>
      <c r="R32" s="15">
        <v>3</v>
      </c>
      <c r="S32" s="15">
        <f t="shared" si="0"/>
        <v>17</v>
      </c>
      <c r="T32" s="66">
        <f t="shared" si="1"/>
        <v>0.19540229885057472</v>
      </c>
      <c r="U32" s="8" t="s">
        <v>221</v>
      </c>
    </row>
    <row r="33" spans="1:21" ht="15" customHeight="1" x14ac:dyDescent="0.25">
      <c r="A33" s="22">
        <v>25</v>
      </c>
      <c r="B33" s="15" t="s">
        <v>318</v>
      </c>
      <c r="C33" s="15" t="s">
        <v>405</v>
      </c>
      <c r="D33" s="15" t="s">
        <v>80</v>
      </c>
      <c r="E33" s="8" t="s">
        <v>195</v>
      </c>
      <c r="F33" s="18">
        <v>38848</v>
      </c>
      <c r="G33" s="7" t="s">
        <v>209</v>
      </c>
      <c r="H33" s="8" t="s">
        <v>412</v>
      </c>
      <c r="I33" s="15"/>
      <c r="J33" s="15">
        <v>0</v>
      </c>
      <c r="K33" s="15">
        <v>4</v>
      </c>
      <c r="L33" s="15">
        <v>0</v>
      </c>
      <c r="M33" s="15">
        <v>7</v>
      </c>
      <c r="N33" s="15">
        <v>1</v>
      </c>
      <c r="O33" s="15">
        <v>0</v>
      </c>
      <c r="P33" s="15">
        <v>2</v>
      </c>
      <c r="Q33" s="15">
        <v>2</v>
      </c>
      <c r="R33" s="15">
        <v>0</v>
      </c>
      <c r="S33" s="15">
        <f t="shared" si="0"/>
        <v>16</v>
      </c>
      <c r="T33" s="66">
        <f t="shared" si="1"/>
        <v>0.18390804597701149</v>
      </c>
      <c r="U33" s="14" t="s">
        <v>419</v>
      </c>
    </row>
    <row r="34" spans="1:21" ht="25.5" x14ac:dyDescent="0.25">
      <c r="A34" s="22">
        <v>26</v>
      </c>
      <c r="B34" s="1" t="s">
        <v>406</v>
      </c>
      <c r="C34" s="1" t="s">
        <v>407</v>
      </c>
      <c r="D34" s="1" t="s">
        <v>408</v>
      </c>
      <c r="E34" s="8" t="s">
        <v>195</v>
      </c>
      <c r="F34" s="6">
        <v>38947</v>
      </c>
      <c r="G34" s="8" t="s">
        <v>210</v>
      </c>
      <c r="H34" s="8" t="s">
        <v>412</v>
      </c>
      <c r="I34" s="15"/>
      <c r="J34" s="15">
        <v>1</v>
      </c>
      <c r="K34" s="15">
        <v>4</v>
      </c>
      <c r="L34" s="15">
        <v>0</v>
      </c>
      <c r="M34" s="15">
        <v>7</v>
      </c>
      <c r="N34" s="15">
        <v>1</v>
      </c>
      <c r="O34" s="15">
        <v>0</v>
      </c>
      <c r="P34" s="15">
        <v>3</v>
      </c>
      <c r="Q34" s="15">
        <v>0</v>
      </c>
      <c r="R34" s="15">
        <v>0</v>
      </c>
      <c r="S34" s="15">
        <f t="shared" si="0"/>
        <v>16</v>
      </c>
      <c r="T34" s="66">
        <f t="shared" si="1"/>
        <v>0.18390804597701149</v>
      </c>
      <c r="U34" s="1" t="s">
        <v>227</v>
      </c>
    </row>
    <row r="35" spans="1:21" ht="25.5" x14ac:dyDescent="0.25">
      <c r="A35" s="22">
        <v>27</v>
      </c>
      <c r="B35" s="1" t="s">
        <v>362</v>
      </c>
      <c r="C35" s="1" t="s">
        <v>363</v>
      </c>
      <c r="D35" s="1" t="s">
        <v>155</v>
      </c>
      <c r="E35" s="8" t="s">
        <v>195</v>
      </c>
      <c r="F35" s="6">
        <v>39020</v>
      </c>
      <c r="G35" s="1" t="s">
        <v>203</v>
      </c>
      <c r="H35" s="8" t="s">
        <v>412</v>
      </c>
      <c r="I35" s="15"/>
      <c r="J35" s="15">
        <v>0</v>
      </c>
      <c r="K35" s="15">
        <v>6</v>
      </c>
      <c r="L35" s="15">
        <v>3</v>
      </c>
      <c r="M35" s="15">
        <v>0</v>
      </c>
      <c r="N35" s="15">
        <v>0</v>
      </c>
      <c r="O35" s="15">
        <v>4</v>
      </c>
      <c r="P35" s="15">
        <v>2</v>
      </c>
      <c r="Q35" s="15">
        <v>0</v>
      </c>
      <c r="R35" s="15">
        <v>0</v>
      </c>
      <c r="S35" s="15">
        <f t="shared" si="0"/>
        <v>15</v>
      </c>
      <c r="T35" s="66">
        <f t="shared" si="1"/>
        <v>0.17241379310344829</v>
      </c>
      <c r="U35" s="2" t="s">
        <v>232</v>
      </c>
    </row>
    <row r="36" spans="1:21" x14ac:dyDescent="0.25">
      <c r="A36" s="22">
        <v>28</v>
      </c>
      <c r="B36" s="8" t="s">
        <v>409</v>
      </c>
      <c r="C36" s="8" t="s">
        <v>410</v>
      </c>
      <c r="D36" s="8" t="s">
        <v>57</v>
      </c>
      <c r="E36" s="8" t="s">
        <v>195</v>
      </c>
      <c r="F36" s="18">
        <v>38902</v>
      </c>
      <c r="G36" s="1" t="s">
        <v>211</v>
      </c>
      <c r="H36" s="8" t="s">
        <v>412</v>
      </c>
      <c r="I36" s="15"/>
      <c r="J36" s="15">
        <v>1</v>
      </c>
      <c r="K36" s="15">
        <v>2</v>
      </c>
      <c r="L36" s="15">
        <v>0</v>
      </c>
      <c r="M36" s="15">
        <v>7</v>
      </c>
      <c r="N36" s="15">
        <v>0</v>
      </c>
      <c r="O36" s="15">
        <v>4</v>
      </c>
      <c r="P36" s="15">
        <v>0</v>
      </c>
      <c r="Q36" s="15">
        <v>0</v>
      </c>
      <c r="R36" s="15">
        <v>0</v>
      </c>
      <c r="S36" s="15">
        <f t="shared" si="0"/>
        <v>14</v>
      </c>
      <c r="T36" s="66">
        <f t="shared" si="1"/>
        <v>0.16091954022988506</v>
      </c>
      <c r="U36" s="8" t="s">
        <v>229</v>
      </c>
    </row>
    <row r="37" spans="1:21" ht="25.5" x14ac:dyDescent="0.25">
      <c r="A37" s="22">
        <v>29</v>
      </c>
      <c r="B37" s="8" t="s">
        <v>338</v>
      </c>
      <c r="C37" s="8" t="s">
        <v>339</v>
      </c>
      <c r="D37" s="8" t="s">
        <v>340</v>
      </c>
      <c r="E37" s="8" t="s">
        <v>195</v>
      </c>
      <c r="F37" s="17">
        <v>38974</v>
      </c>
      <c r="G37" s="1" t="s">
        <v>197</v>
      </c>
      <c r="H37" s="8" t="s">
        <v>412</v>
      </c>
      <c r="I37" s="15"/>
      <c r="J37" s="15">
        <v>0</v>
      </c>
      <c r="K37" s="15">
        <v>0</v>
      </c>
      <c r="L37" s="15">
        <v>3</v>
      </c>
      <c r="M37" s="15">
        <v>7</v>
      </c>
      <c r="N37" s="15">
        <v>1</v>
      </c>
      <c r="O37" s="15">
        <v>1</v>
      </c>
      <c r="P37" s="15">
        <v>2</v>
      </c>
      <c r="Q37" s="15">
        <v>0</v>
      </c>
      <c r="R37" s="15">
        <v>0</v>
      </c>
      <c r="S37" s="15">
        <f t="shared" si="0"/>
        <v>14</v>
      </c>
      <c r="T37" s="66">
        <f t="shared" si="1"/>
        <v>0.16091954022988506</v>
      </c>
      <c r="U37" s="8" t="s">
        <v>414</v>
      </c>
    </row>
    <row r="38" spans="1:21" ht="25.5" x14ac:dyDescent="0.25">
      <c r="A38" s="22">
        <v>30</v>
      </c>
      <c r="B38" s="1" t="s">
        <v>282</v>
      </c>
      <c r="C38" s="1" t="s">
        <v>369</v>
      </c>
      <c r="D38" s="1" t="s">
        <v>370</v>
      </c>
      <c r="E38" s="8" t="s">
        <v>195</v>
      </c>
      <c r="F38" s="6">
        <v>38964</v>
      </c>
      <c r="G38" s="1" t="s">
        <v>203</v>
      </c>
      <c r="H38" s="8" t="s">
        <v>412</v>
      </c>
      <c r="I38" s="15"/>
      <c r="J38" s="15">
        <v>2</v>
      </c>
      <c r="K38" s="15">
        <v>4</v>
      </c>
      <c r="L38" s="15">
        <v>0</v>
      </c>
      <c r="M38" s="15">
        <v>6</v>
      </c>
      <c r="N38" s="15">
        <v>1</v>
      </c>
      <c r="O38" s="15">
        <v>0</v>
      </c>
      <c r="P38" s="15">
        <v>0</v>
      </c>
      <c r="Q38" s="15">
        <v>0</v>
      </c>
      <c r="R38" s="15">
        <v>0</v>
      </c>
      <c r="S38" s="15">
        <f t="shared" si="0"/>
        <v>13</v>
      </c>
      <c r="T38" s="66">
        <f t="shared" si="1"/>
        <v>0.14942528735632185</v>
      </c>
      <c r="U38" s="14" t="s">
        <v>337</v>
      </c>
    </row>
    <row r="39" spans="1:21" ht="25.5" x14ac:dyDescent="0.25">
      <c r="A39" s="22">
        <v>31</v>
      </c>
      <c r="B39" s="14" t="s">
        <v>373</v>
      </c>
      <c r="C39" s="14" t="s">
        <v>56</v>
      </c>
      <c r="D39" s="14" t="s">
        <v>239</v>
      </c>
      <c r="E39" s="8" t="s">
        <v>195</v>
      </c>
      <c r="F39" s="5">
        <v>38845</v>
      </c>
      <c r="G39" s="7" t="s">
        <v>207</v>
      </c>
      <c r="H39" s="8" t="s">
        <v>412</v>
      </c>
      <c r="I39" s="15"/>
      <c r="J39" s="15">
        <v>1</v>
      </c>
      <c r="K39" s="15">
        <v>2</v>
      </c>
      <c r="L39" s="15">
        <v>0</v>
      </c>
      <c r="M39" s="15">
        <v>7</v>
      </c>
      <c r="N39" s="15">
        <v>1</v>
      </c>
      <c r="O39" s="15">
        <v>2</v>
      </c>
      <c r="P39" s="15">
        <v>0</v>
      </c>
      <c r="Q39" s="15">
        <v>0</v>
      </c>
      <c r="R39" s="15">
        <v>0</v>
      </c>
      <c r="S39" s="15">
        <f t="shared" si="0"/>
        <v>13</v>
      </c>
      <c r="T39" s="66">
        <f t="shared" si="1"/>
        <v>0.14942528735632185</v>
      </c>
      <c r="U39" s="14" t="s">
        <v>223</v>
      </c>
    </row>
    <row r="40" spans="1:21" ht="25.5" x14ac:dyDescent="0.25">
      <c r="A40" s="22">
        <v>32</v>
      </c>
      <c r="B40" s="1" t="s">
        <v>365</v>
      </c>
      <c r="C40" s="1" t="s">
        <v>366</v>
      </c>
      <c r="D40" s="1" t="s">
        <v>367</v>
      </c>
      <c r="E40" s="24" t="s">
        <v>194</v>
      </c>
      <c r="F40" s="6">
        <v>39072</v>
      </c>
      <c r="G40" s="1" t="s">
        <v>203</v>
      </c>
      <c r="H40" s="8" t="s">
        <v>412</v>
      </c>
      <c r="I40" s="15"/>
      <c r="J40" s="15">
        <v>2</v>
      </c>
      <c r="K40" s="15">
        <v>0</v>
      </c>
      <c r="L40" s="15">
        <v>3</v>
      </c>
      <c r="M40" s="15">
        <v>7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f t="shared" si="0"/>
        <v>12</v>
      </c>
      <c r="T40" s="66">
        <f t="shared" si="1"/>
        <v>0.13793103448275862</v>
      </c>
      <c r="U40" s="2" t="s">
        <v>232</v>
      </c>
    </row>
    <row r="41" spans="1:21" ht="15" customHeight="1" x14ac:dyDescent="0.25">
      <c r="A41" s="22">
        <v>33</v>
      </c>
      <c r="B41" s="8" t="s">
        <v>411</v>
      </c>
      <c r="C41" s="8" t="s">
        <v>357</v>
      </c>
      <c r="D41" s="8" t="s">
        <v>57</v>
      </c>
      <c r="E41" s="8" t="s">
        <v>195</v>
      </c>
      <c r="F41" s="18">
        <v>38888</v>
      </c>
      <c r="G41" s="1" t="s">
        <v>211</v>
      </c>
      <c r="H41" s="8" t="s">
        <v>412</v>
      </c>
      <c r="I41" s="15"/>
      <c r="J41" s="15">
        <v>1</v>
      </c>
      <c r="K41" s="15">
        <v>2</v>
      </c>
      <c r="L41" s="15">
        <v>0</v>
      </c>
      <c r="M41" s="15">
        <v>7</v>
      </c>
      <c r="N41" s="15">
        <v>0</v>
      </c>
      <c r="O41" s="15">
        <v>2</v>
      </c>
      <c r="P41" s="15">
        <v>0</v>
      </c>
      <c r="Q41" s="15">
        <v>0</v>
      </c>
      <c r="R41" s="15">
        <v>0</v>
      </c>
      <c r="S41" s="15">
        <f t="shared" si="0"/>
        <v>12</v>
      </c>
      <c r="T41" s="66">
        <f t="shared" si="1"/>
        <v>0.13793103448275862</v>
      </c>
      <c r="U41" s="8" t="s">
        <v>229</v>
      </c>
    </row>
    <row r="42" spans="1:21" x14ac:dyDescent="0.25">
      <c r="A42" s="22">
        <v>34</v>
      </c>
      <c r="B42" s="8" t="s">
        <v>385</v>
      </c>
      <c r="C42" s="8" t="s">
        <v>386</v>
      </c>
      <c r="D42" s="8" t="s">
        <v>387</v>
      </c>
      <c r="E42" s="24" t="s">
        <v>194</v>
      </c>
      <c r="F42" s="18">
        <v>38980</v>
      </c>
      <c r="G42" s="1" t="s">
        <v>206</v>
      </c>
      <c r="H42" s="8" t="s">
        <v>412</v>
      </c>
      <c r="I42" s="15"/>
      <c r="J42" s="15">
        <v>0</v>
      </c>
      <c r="K42" s="15">
        <v>2</v>
      </c>
      <c r="L42" s="15">
        <v>0</v>
      </c>
      <c r="M42" s="15">
        <v>7</v>
      </c>
      <c r="N42" s="15">
        <v>1</v>
      </c>
      <c r="O42" s="15">
        <v>0</v>
      </c>
      <c r="P42" s="15">
        <v>2</v>
      </c>
      <c r="Q42" s="15">
        <v>0</v>
      </c>
      <c r="R42" s="15">
        <v>0</v>
      </c>
      <c r="S42" s="15">
        <f t="shared" si="0"/>
        <v>12</v>
      </c>
      <c r="T42" s="66">
        <f t="shared" si="1"/>
        <v>0.13793103448275862</v>
      </c>
      <c r="U42" s="8" t="s">
        <v>417</v>
      </c>
    </row>
    <row r="43" spans="1:21" ht="15" customHeight="1" x14ac:dyDescent="0.25">
      <c r="A43" s="22">
        <v>35</v>
      </c>
      <c r="B43" s="1" t="s">
        <v>35</v>
      </c>
      <c r="C43" s="1" t="s">
        <v>374</v>
      </c>
      <c r="D43" s="1" t="s">
        <v>66</v>
      </c>
      <c r="E43" s="24" t="s">
        <v>194</v>
      </c>
      <c r="F43" s="6">
        <v>38923</v>
      </c>
      <c r="G43" s="7" t="s">
        <v>207</v>
      </c>
      <c r="H43" s="8" t="s">
        <v>412</v>
      </c>
      <c r="I43" s="15"/>
      <c r="J43" s="15">
        <v>0</v>
      </c>
      <c r="K43" s="15">
        <v>2</v>
      </c>
      <c r="L43" s="15">
        <v>0</v>
      </c>
      <c r="M43" s="15">
        <v>7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f t="shared" si="0"/>
        <v>9</v>
      </c>
      <c r="T43" s="66">
        <f t="shared" si="1"/>
        <v>0.10344827586206896</v>
      </c>
      <c r="U43" s="14" t="s">
        <v>223</v>
      </c>
    </row>
    <row r="44" spans="1:21" ht="15" customHeight="1" x14ac:dyDescent="0.25">
      <c r="A44" s="22">
        <v>36</v>
      </c>
      <c r="B44" s="1" t="s">
        <v>368</v>
      </c>
      <c r="C44" s="1" t="s">
        <v>363</v>
      </c>
      <c r="D44" s="1" t="s">
        <v>281</v>
      </c>
      <c r="E44" s="8" t="s">
        <v>195</v>
      </c>
      <c r="F44" s="6">
        <v>38911</v>
      </c>
      <c r="G44" s="1" t="s">
        <v>203</v>
      </c>
      <c r="H44" s="8" t="s">
        <v>412</v>
      </c>
      <c r="I44" s="15"/>
      <c r="J44" s="15">
        <v>0</v>
      </c>
      <c r="K44" s="15">
        <v>2</v>
      </c>
      <c r="L44" s="15">
        <v>0</v>
      </c>
      <c r="M44" s="15">
        <v>3</v>
      </c>
      <c r="N44" s="15">
        <v>0</v>
      </c>
      <c r="O44" s="15">
        <v>0</v>
      </c>
      <c r="P44" s="15">
        <v>2</v>
      </c>
      <c r="Q44" s="15">
        <v>0</v>
      </c>
      <c r="R44" s="15">
        <v>0</v>
      </c>
      <c r="S44" s="15">
        <f t="shared" si="0"/>
        <v>7</v>
      </c>
      <c r="T44" s="66">
        <f t="shared" si="1"/>
        <v>8.0459770114942528E-2</v>
      </c>
      <c r="U44" s="2" t="s">
        <v>232</v>
      </c>
    </row>
    <row r="46" spans="1:21" x14ac:dyDescent="0.25">
      <c r="B46" s="60" t="s">
        <v>683</v>
      </c>
      <c r="C46" s="60"/>
      <c r="D46" s="60" t="s">
        <v>682</v>
      </c>
    </row>
    <row r="47" spans="1:21" x14ac:dyDescent="0.25">
      <c r="B47" s="60"/>
      <c r="C47" s="60"/>
      <c r="D47" s="60"/>
    </row>
    <row r="48" spans="1:21" x14ac:dyDescent="0.25">
      <c r="B48" s="60" t="s">
        <v>681</v>
      </c>
      <c r="C48" s="60"/>
      <c r="D48" s="60" t="s">
        <v>672</v>
      </c>
    </row>
    <row r="49" spans="1:4" x14ac:dyDescent="0.25">
      <c r="A49"/>
      <c r="B49" s="60"/>
      <c r="C49" s="60"/>
      <c r="D49" s="60" t="s">
        <v>673</v>
      </c>
    </row>
    <row r="50" spans="1:4" x14ac:dyDescent="0.25">
      <c r="A50"/>
      <c r="B50" s="60"/>
      <c r="C50" s="60"/>
      <c r="D50" s="60" t="s">
        <v>674</v>
      </c>
    </row>
    <row r="51" spans="1:4" x14ac:dyDescent="0.25">
      <c r="A51"/>
      <c r="B51" s="60"/>
      <c r="C51" s="60"/>
      <c r="D51" s="60" t="s">
        <v>675</v>
      </c>
    </row>
    <row r="52" spans="1:4" x14ac:dyDescent="0.25">
      <c r="A52"/>
      <c r="B52" s="60"/>
      <c r="C52" s="60"/>
      <c r="D52" s="60" t="s">
        <v>680</v>
      </c>
    </row>
    <row r="53" spans="1:4" x14ac:dyDescent="0.25">
      <c r="A53"/>
      <c r="B53" s="60"/>
      <c r="C53" s="60"/>
      <c r="D53" s="60" t="s">
        <v>677</v>
      </c>
    </row>
  </sheetData>
  <sortState ref="A9:U44">
    <sortCondition descending="1" ref="S9:S44"/>
  </sortState>
  <mergeCells count="26">
    <mergeCell ref="S5:S8"/>
    <mergeCell ref="T5:T8"/>
    <mergeCell ref="U5:U8"/>
    <mergeCell ref="J7:J8"/>
    <mergeCell ref="J5:R6"/>
    <mergeCell ref="G1:R1"/>
    <mergeCell ref="G3:Q3"/>
    <mergeCell ref="G2:R2"/>
    <mergeCell ref="G4:R4"/>
    <mergeCell ref="N7:N8"/>
    <mergeCell ref="O7:O8"/>
    <mergeCell ref="P7:P8"/>
    <mergeCell ref="Q7:Q8"/>
    <mergeCell ref="R7:R8"/>
    <mergeCell ref="L7:L8"/>
    <mergeCell ref="M7:M8"/>
    <mergeCell ref="F5:F8"/>
    <mergeCell ref="G5:G8"/>
    <mergeCell ref="H5:H8"/>
    <mergeCell ref="I5:I8"/>
    <mergeCell ref="K7:K8"/>
    <mergeCell ref="A5:A8"/>
    <mergeCell ref="B5:B8"/>
    <mergeCell ref="C5:C8"/>
    <mergeCell ref="D5:D8"/>
    <mergeCell ref="E5:E8"/>
  </mergeCells>
  <pageMargins left="0.23622047244094491" right="0.23622047244094491" top="0.74803149606299213" bottom="0.74803149606299213" header="0.31496062992125984" footer="0.31496062992125984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topLeftCell="A7" workbookViewId="0">
      <selection activeCell="G1" sqref="G1:P3"/>
    </sheetView>
  </sheetViews>
  <sheetFormatPr defaultRowHeight="15" x14ac:dyDescent="0.25"/>
  <cols>
    <col min="1" max="1" width="4.42578125" style="25" customWidth="1"/>
    <col min="2" max="2" width="12.28515625" customWidth="1"/>
    <col min="3" max="3" width="11.7109375" customWidth="1"/>
    <col min="4" max="4" width="14" customWidth="1"/>
    <col min="6" max="6" width="10.140625" customWidth="1"/>
    <col min="7" max="7" width="62" customWidth="1"/>
    <col min="9" max="9" width="10.42578125" customWidth="1"/>
    <col min="10" max="11" width="3.7109375" customWidth="1"/>
    <col min="12" max="12" width="3.42578125" customWidth="1"/>
    <col min="13" max="13" width="3.28515625" customWidth="1"/>
    <col min="14" max="18" width="3.140625" customWidth="1"/>
    <col min="19" max="19" width="3.42578125" customWidth="1"/>
    <col min="20" max="20" width="3.5703125" customWidth="1"/>
    <col min="21" max="21" width="5.85546875" customWidth="1"/>
    <col min="22" max="22" width="7.28515625" customWidth="1"/>
    <col min="23" max="23" width="29.28515625" customWidth="1"/>
  </cols>
  <sheetData>
    <row r="1" spans="1:23" x14ac:dyDescent="0.25">
      <c r="B1" s="68"/>
      <c r="C1" s="68"/>
      <c r="D1" s="68"/>
      <c r="E1" s="68"/>
      <c r="F1" s="68"/>
      <c r="G1" s="149" t="s">
        <v>649</v>
      </c>
      <c r="H1" s="149"/>
      <c r="I1" s="149"/>
      <c r="J1" s="149"/>
      <c r="K1" s="149"/>
      <c r="L1" s="149"/>
      <c r="M1" s="149"/>
      <c r="N1" s="149"/>
      <c r="O1" s="149"/>
      <c r="P1" s="149"/>
      <c r="Q1" s="84"/>
      <c r="R1" s="84"/>
      <c r="S1" s="68"/>
      <c r="T1" s="68"/>
      <c r="U1" s="68"/>
      <c r="V1" s="68"/>
      <c r="W1" s="68"/>
    </row>
    <row r="2" spans="1:23" x14ac:dyDescent="0.25">
      <c r="B2" s="68"/>
      <c r="C2" s="68"/>
      <c r="D2" s="68"/>
      <c r="E2" s="68"/>
      <c r="F2" s="68"/>
      <c r="G2" s="149" t="s">
        <v>651</v>
      </c>
      <c r="H2" s="149"/>
      <c r="I2" s="149"/>
      <c r="J2" s="149"/>
      <c r="K2" s="149"/>
      <c r="L2" s="149"/>
      <c r="M2" s="149"/>
      <c r="N2" s="149"/>
      <c r="O2" s="149"/>
      <c r="P2" s="149"/>
      <c r="Q2" s="84"/>
      <c r="R2" s="84"/>
      <c r="S2" s="68"/>
      <c r="T2" s="68"/>
      <c r="U2" s="68"/>
      <c r="V2" s="68"/>
      <c r="W2" s="68"/>
    </row>
    <row r="3" spans="1:23" x14ac:dyDescent="0.25">
      <c r="B3" s="68"/>
      <c r="C3" s="68"/>
      <c r="D3" s="68"/>
      <c r="E3" s="68"/>
      <c r="F3" s="68"/>
      <c r="G3" s="150" t="s">
        <v>655</v>
      </c>
      <c r="H3" s="150"/>
      <c r="I3" s="150"/>
      <c r="J3" s="150"/>
      <c r="K3" s="150"/>
      <c r="L3" s="150"/>
      <c r="M3" s="150"/>
      <c r="N3" s="150"/>
      <c r="O3" s="150"/>
      <c r="P3" s="68"/>
      <c r="Q3" s="68"/>
      <c r="R3" s="68"/>
      <c r="S3" s="68"/>
      <c r="T3" s="68"/>
      <c r="U3" s="68"/>
      <c r="V3" s="68"/>
      <c r="W3" s="68"/>
    </row>
    <row r="4" spans="1:23" x14ac:dyDescent="0.25">
      <c r="B4" s="68"/>
      <c r="C4" s="68"/>
      <c r="D4" s="68"/>
      <c r="E4" s="68"/>
      <c r="F4" s="68"/>
      <c r="G4" s="149" t="s">
        <v>659</v>
      </c>
      <c r="H4" s="149"/>
      <c r="I4" s="149"/>
      <c r="J4" s="149"/>
      <c r="K4" s="149"/>
      <c r="L4" s="149"/>
      <c r="M4" s="149"/>
      <c r="N4" s="149"/>
      <c r="O4" s="149"/>
      <c r="P4" s="149"/>
      <c r="Q4" s="84"/>
      <c r="R4" s="84"/>
      <c r="S4" s="68"/>
      <c r="T4" s="68"/>
      <c r="U4" s="68"/>
      <c r="V4" s="68"/>
      <c r="W4" s="68"/>
    </row>
    <row r="5" spans="1:23" ht="15.75" customHeight="1" x14ac:dyDescent="0.25">
      <c r="A5" s="151" t="s">
        <v>0</v>
      </c>
      <c r="B5" s="151" t="s">
        <v>1</v>
      </c>
      <c r="C5" s="151" t="s">
        <v>2</v>
      </c>
      <c r="D5" s="151" t="s">
        <v>3</v>
      </c>
      <c r="E5" s="151" t="s">
        <v>4</v>
      </c>
      <c r="F5" s="151" t="s">
        <v>5</v>
      </c>
      <c r="G5" s="151" t="s">
        <v>6</v>
      </c>
      <c r="H5" s="151" t="s">
        <v>7</v>
      </c>
      <c r="I5" s="156" t="s">
        <v>8</v>
      </c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8" t="s">
        <v>11</v>
      </c>
      <c r="V5" s="158" t="s">
        <v>12</v>
      </c>
      <c r="W5" s="154" t="s">
        <v>9</v>
      </c>
    </row>
    <row r="6" spans="1:23" ht="15.75" customHeight="1" x14ac:dyDescent="0.25">
      <c r="A6" s="151"/>
      <c r="B6" s="151"/>
      <c r="C6" s="151"/>
      <c r="D6" s="151"/>
      <c r="E6" s="151"/>
      <c r="F6" s="151"/>
      <c r="G6" s="151"/>
      <c r="H6" s="151"/>
      <c r="I6" s="156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8"/>
      <c r="V6" s="158"/>
      <c r="W6" s="154"/>
    </row>
    <row r="7" spans="1:23" ht="30.75" customHeight="1" x14ac:dyDescent="0.25">
      <c r="A7" s="152"/>
      <c r="B7" s="152"/>
      <c r="C7" s="152"/>
      <c r="D7" s="152"/>
      <c r="E7" s="152"/>
      <c r="F7" s="152"/>
      <c r="G7" s="152"/>
      <c r="H7" s="152"/>
      <c r="I7" s="157"/>
      <c r="J7" s="85">
        <v>1</v>
      </c>
      <c r="K7" s="86">
        <v>2</v>
      </c>
      <c r="L7" s="86">
        <v>3</v>
      </c>
      <c r="M7" s="86">
        <v>4</v>
      </c>
      <c r="N7" s="86">
        <v>5</v>
      </c>
      <c r="O7" s="86">
        <v>6</v>
      </c>
      <c r="P7" s="86">
        <v>7</v>
      </c>
      <c r="Q7" s="86">
        <v>8</v>
      </c>
      <c r="R7" s="86">
        <v>9</v>
      </c>
      <c r="S7" s="86">
        <v>10</v>
      </c>
      <c r="T7" s="86">
        <v>11</v>
      </c>
      <c r="U7" s="158"/>
      <c r="V7" s="158"/>
      <c r="W7" s="155"/>
    </row>
    <row r="8" spans="1:23" x14ac:dyDescent="0.25">
      <c r="A8" s="22">
        <v>1</v>
      </c>
      <c r="B8" s="8" t="s">
        <v>446</v>
      </c>
      <c r="C8" s="8" t="s">
        <v>464</v>
      </c>
      <c r="D8" s="8" t="s">
        <v>136</v>
      </c>
      <c r="E8" s="14" t="s">
        <v>194</v>
      </c>
      <c r="F8" s="17">
        <v>38617</v>
      </c>
      <c r="G8" s="1" t="s">
        <v>206</v>
      </c>
      <c r="H8" s="15" t="s">
        <v>494</v>
      </c>
      <c r="I8" s="15" t="s">
        <v>667</v>
      </c>
      <c r="J8" s="87">
        <v>4</v>
      </c>
      <c r="K8" s="88">
        <v>2</v>
      </c>
      <c r="L8" s="88">
        <v>0</v>
      </c>
      <c r="M8" s="88">
        <v>10</v>
      </c>
      <c r="N8" s="88">
        <v>5</v>
      </c>
      <c r="O8" s="88">
        <v>2</v>
      </c>
      <c r="P8" s="88">
        <v>5</v>
      </c>
      <c r="Q8" s="88">
        <v>2</v>
      </c>
      <c r="R8" s="88">
        <v>0</v>
      </c>
      <c r="S8" s="88">
        <v>24</v>
      </c>
      <c r="T8" s="89">
        <v>10</v>
      </c>
      <c r="U8" s="15">
        <f t="shared" ref="U8:U38" si="0">SUM(J8:T8)</f>
        <v>64</v>
      </c>
      <c r="V8" s="66">
        <f t="shared" ref="V8:V38" si="1">U8/128</f>
        <v>0.5</v>
      </c>
      <c r="W8" s="67" t="s">
        <v>225</v>
      </c>
    </row>
    <row r="9" spans="1:23" ht="15" customHeight="1" x14ac:dyDescent="0.25">
      <c r="A9" s="22">
        <v>2</v>
      </c>
      <c r="B9" s="1" t="s">
        <v>457</v>
      </c>
      <c r="C9" s="1" t="s">
        <v>487</v>
      </c>
      <c r="D9" s="1" t="s">
        <v>437</v>
      </c>
      <c r="E9" s="14" t="s">
        <v>195</v>
      </c>
      <c r="F9" s="17">
        <v>38892</v>
      </c>
      <c r="G9" s="7" t="s">
        <v>209</v>
      </c>
      <c r="H9" s="15" t="s">
        <v>494</v>
      </c>
      <c r="I9" s="15"/>
      <c r="J9" s="15">
        <v>0</v>
      </c>
      <c r="K9" s="15">
        <v>4</v>
      </c>
      <c r="L9" s="15">
        <v>0</v>
      </c>
      <c r="M9" s="15">
        <v>7</v>
      </c>
      <c r="N9" s="15">
        <v>2</v>
      </c>
      <c r="O9" s="15">
        <v>4</v>
      </c>
      <c r="P9" s="15">
        <v>4</v>
      </c>
      <c r="Q9" s="15">
        <v>4</v>
      </c>
      <c r="R9" s="15">
        <v>0</v>
      </c>
      <c r="S9" s="15">
        <v>22</v>
      </c>
      <c r="T9" s="15">
        <v>13</v>
      </c>
      <c r="U9" s="15">
        <f t="shared" si="0"/>
        <v>60</v>
      </c>
      <c r="V9" s="66">
        <f t="shared" si="1"/>
        <v>0.46875</v>
      </c>
      <c r="W9" s="1" t="s">
        <v>419</v>
      </c>
    </row>
    <row r="10" spans="1:23" x14ac:dyDescent="0.25">
      <c r="A10" s="22">
        <v>4</v>
      </c>
      <c r="B10" s="15" t="s">
        <v>432</v>
      </c>
      <c r="C10" s="15" t="s">
        <v>473</v>
      </c>
      <c r="D10" s="15" t="s">
        <v>360</v>
      </c>
      <c r="E10" s="14" t="s">
        <v>194</v>
      </c>
      <c r="F10" s="6">
        <v>38638</v>
      </c>
      <c r="G10" s="7" t="s">
        <v>207</v>
      </c>
      <c r="H10" s="15" t="s">
        <v>494</v>
      </c>
      <c r="I10" s="15"/>
      <c r="J10" s="15">
        <v>5</v>
      </c>
      <c r="K10" s="15">
        <v>1</v>
      </c>
      <c r="L10" s="15">
        <v>0</v>
      </c>
      <c r="M10" s="15">
        <v>10</v>
      </c>
      <c r="N10" s="15">
        <v>5</v>
      </c>
      <c r="O10" s="15">
        <v>12</v>
      </c>
      <c r="P10" s="15">
        <v>0</v>
      </c>
      <c r="Q10" s="15">
        <v>6</v>
      </c>
      <c r="R10" s="15">
        <v>0</v>
      </c>
      <c r="S10" s="15">
        <v>20</v>
      </c>
      <c r="T10" s="15">
        <v>0</v>
      </c>
      <c r="U10" s="15">
        <f t="shared" si="0"/>
        <v>59</v>
      </c>
      <c r="V10" s="66">
        <f t="shared" si="1"/>
        <v>0.4609375</v>
      </c>
      <c r="W10" s="14" t="s">
        <v>329</v>
      </c>
    </row>
    <row r="11" spans="1:23" x14ac:dyDescent="0.25">
      <c r="A11" s="22">
        <v>3</v>
      </c>
      <c r="B11" s="14" t="s">
        <v>431</v>
      </c>
      <c r="C11" s="14" t="s">
        <v>472</v>
      </c>
      <c r="D11" s="14" t="s">
        <v>62</v>
      </c>
      <c r="E11" s="14" t="s">
        <v>194</v>
      </c>
      <c r="F11" s="5">
        <v>38503</v>
      </c>
      <c r="G11" s="7" t="s">
        <v>207</v>
      </c>
      <c r="H11" s="15" t="s">
        <v>494</v>
      </c>
      <c r="I11" s="15"/>
      <c r="J11" s="15">
        <v>4</v>
      </c>
      <c r="K11" s="15">
        <v>0</v>
      </c>
      <c r="L11" s="15">
        <v>0</v>
      </c>
      <c r="M11" s="15">
        <v>7</v>
      </c>
      <c r="N11" s="15">
        <v>7</v>
      </c>
      <c r="O11" s="15">
        <v>12</v>
      </c>
      <c r="P11" s="15">
        <v>0</v>
      </c>
      <c r="Q11" s="15">
        <v>6</v>
      </c>
      <c r="R11" s="15">
        <v>0</v>
      </c>
      <c r="S11" s="15">
        <v>20</v>
      </c>
      <c r="T11" s="15">
        <v>0</v>
      </c>
      <c r="U11" s="15">
        <f t="shared" si="0"/>
        <v>56</v>
      </c>
      <c r="V11" s="66">
        <f t="shared" si="1"/>
        <v>0.4375</v>
      </c>
      <c r="W11" s="14" t="s">
        <v>329</v>
      </c>
    </row>
    <row r="12" spans="1:23" ht="25.5" x14ac:dyDescent="0.25">
      <c r="A12" s="22">
        <v>8</v>
      </c>
      <c r="B12" s="2" t="s">
        <v>429</v>
      </c>
      <c r="C12" s="2" t="s">
        <v>430</v>
      </c>
      <c r="D12" s="2" t="s">
        <v>235</v>
      </c>
      <c r="E12" s="14" t="s">
        <v>195</v>
      </c>
      <c r="F12" s="6">
        <v>38617</v>
      </c>
      <c r="G12" s="1" t="s">
        <v>198</v>
      </c>
      <c r="H12" s="15" t="s">
        <v>494</v>
      </c>
      <c r="I12" s="15"/>
      <c r="J12" s="15">
        <v>1</v>
      </c>
      <c r="K12" s="15">
        <v>0</v>
      </c>
      <c r="L12" s="15">
        <v>2</v>
      </c>
      <c r="M12" s="15">
        <v>10</v>
      </c>
      <c r="N12" s="15">
        <v>0</v>
      </c>
      <c r="O12" s="15">
        <v>0</v>
      </c>
      <c r="P12" s="15">
        <v>1</v>
      </c>
      <c r="Q12" s="15">
        <v>0</v>
      </c>
      <c r="R12" s="15">
        <v>0</v>
      </c>
      <c r="S12" s="15">
        <v>24</v>
      </c>
      <c r="T12" s="15">
        <v>17</v>
      </c>
      <c r="U12" s="15">
        <f t="shared" si="0"/>
        <v>55</v>
      </c>
      <c r="V12" s="66">
        <f t="shared" si="1"/>
        <v>0.4296875</v>
      </c>
      <c r="W12" s="2" t="s">
        <v>214</v>
      </c>
    </row>
    <row r="13" spans="1:23" ht="25.5" x14ac:dyDescent="0.25">
      <c r="A13" s="22">
        <v>6</v>
      </c>
      <c r="B13" s="2" t="s">
        <v>428</v>
      </c>
      <c r="C13" s="2" t="s">
        <v>471</v>
      </c>
      <c r="D13" s="2" t="s">
        <v>60</v>
      </c>
      <c r="E13" s="14" t="s">
        <v>194</v>
      </c>
      <c r="F13" s="6">
        <v>38413</v>
      </c>
      <c r="G13" s="1" t="s">
        <v>198</v>
      </c>
      <c r="H13" s="15" t="s">
        <v>494</v>
      </c>
      <c r="I13" s="15"/>
      <c r="J13" s="15">
        <v>0</v>
      </c>
      <c r="K13" s="15">
        <v>1</v>
      </c>
      <c r="L13" s="15">
        <v>2</v>
      </c>
      <c r="M13" s="15">
        <v>10</v>
      </c>
      <c r="N13" s="15">
        <v>0</v>
      </c>
      <c r="O13" s="15">
        <v>7</v>
      </c>
      <c r="P13" s="15">
        <v>2</v>
      </c>
      <c r="Q13" s="15">
        <v>0</v>
      </c>
      <c r="R13" s="15">
        <v>0</v>
      </c>
      <c r="S13" s="15">
        <v>20</v>
      </c>
      <c r="T13" s="15">
        <v>13</v>
      </c>
      <c r="U13" s="15">
        <f t="shared" si="0"/>
        <v>55</v>
      </c>
      <c r="V13" s="66">
        <f t="shared" si="1"/>
        <v>0.4296875</v>
      </c>
      <c r="W13" s="2" t="s">
        <v>214</v>
      </c>
    </row>
    <row r="14" spans="1:23" x14ac:dyDescent="0.25">
      <c r="A14" s="22">
        <v>7</v>
      </c>
      <c r="B14" s="14" t="s">
        <v>425</v>
      </c>
      <c r="C14" s="14" t="s">
        <v>426</v>
      </c>
      <c r="D14" s="14" t="s">
        <v>427</v>
      </c>
      <c r="E14" s="14" t="s">
        <v>195</v>
      </c>
      <c r="F14" s="5">
        <v>38743</v>
      </c>
      <c r="G14" s="1" t="s">
        <v>197</v>
      </c>
      <c r="H14" s="15" t="s">
        <v>494</v>
      </c>
      <c r="I14" s="15"/>
      <c r="J14" s="15">
        <v>6</v>
      </c>
      <c r="K14" s="15">
        <v>1</v>
      </c>
      <c r="L14" s="15">
        <v>0</v>
      </c>
      <c r="M14" s="15">
        <v>10</v>
      </c>
      <c r="N14" s="15">
        <v>3</v>
      </c>
      <c r="O14" s="15">
        <v>7</v>
      </c>
      <c r="P14" s="15">
        <v>0</v>
      </c>
      <c r="Q14" s="15">
        <v>0</v>
      </c>
      <c r="R14" s="15">
        <v>0</v>
      </c>
      <c r="S14" s="15">
        <v>26</v>
      </c>
      <c r="T14" s="15">
        <v>0</v>
      </c>
      <c r="U14" s="15">
        <f t="shared" si="0"/>
        <v>53</v>
      </c>
      <c r="V14" s="66">
        <f t="shared" si="1"/>
        <v>0.4140625</v>
      </c>
      <c r="W14" s="14" t="s">
        <v>213</v>
      </c>
    </row>
    <row r="15" spans="1:23" x14ac:dyDescent="0.25">
      <c r="A15" s="22">
        <v>5</v>
      </c>
      <c r="B15" s="2" t="s">
        <v>451</v>
      </c>
      <c r="C15" s="2" t="s">
        <v>485</v>
      </c>
      <c r="D15" s="2" t="s">
        <v>452</v>
      </c>
      <c r="E15" s="14" t="s">
        <v>195</v>
      </c>
      <c r="F15" s="6">
        <v>38794</v>
      </c>
      <c r="G15" s="1" t="s">
        <v>208</v>
      </c>
      <c r="H15" s="15" t="s">
        <v>494</v>
      </c>
      <c r="I15" s="15"/>
      <c r="J15" s="15">
        <v>1</v>
      </c>
      <c r="K15" s="15">
        <v>3</v>
      </c>
      <c r="L15" s="15">
        <v>0</v>
      </c>
      <c r="M15" s="15">
        <v>3</v>
      </c>
      <c r="N15" s="15">
        <v>0</v>
      </c>
      <c r="O15" s="15">
        <v>4</v>
      </c>
      <c r="P15" s="15">
        <v>2</v>
      </c>
      <c r="Q15" s="15">
        <v>2</v>
      </c>
      <c r="R15" s="15">
        <v>0</v>
      </c>
      <c r="S15" s="15">
        <v>22</v>
      </c>
      <c r="T15" s="15">
        <v>13</v>
      </c>
      <c r="U15" s="15">
        <f t="shared" si="0"/>
        <v>50</v>
      </c>
      <c r="V15" s="66">
        <f t="shared" si="1"/>
        <v>0.390625</v>
      </c>
      <c r="W15" s="1" t="s">
        <v>467</v>
      </c>
    </row>
    <row r="16" spans="1:23" x14ac:dyDescent="0.25">
      <c r="A16" s="22">
        <v>12</v>
      </c>
      <c r="B16" s="14" t="s">
        <v>422</v>
      </c>
      <c r="C16" s="14" t="s">
        <v>423</v>
      </c>
      <c r="D16" s="14" t="s">
        <v>101</v>
      </c>
      <c r="E16" s="14" t="s">
        <v>195</v>
      </c>
      <c r="F16" s="5">
        <v>38661</v>
      </c>
      <c r="G16" s="1" t="s">
        <v>197</v>
      </c>
      <c r="H16" s="15" t="s">
        <v>494</v>
      </c>
      <c r="I16" s="15"/>
      <c r="J16" s="15">
        <v>2</v>
      </c>
      <c r="K16" s="15">
        <v>4</v>
      </c>
      <c r="L16" s="15">
        <v>2</v>
      </c>
      <c r="M16" s="15">
        <v>7</v>
      </c>
      <c r="N16" s="15">
        <v>2</v>
      </c>
      <c r="O16" s="15">
        <v>6</v>
      </c>
      <c r="P16" s="15">
        <v>1</v>
      </c>
      <c r="Q16" s="15">
        <v>2</v>
      </c>
      <c r="R16" s="15">
        <v>0</v>
      </c>
      <c r="S16" s="15">
        <v>20</v>
      </c>
      <c r="T16" s="15">
        <v>0</v>
      </c>
      <c r="U16" s="15">
        <f t="shared" si="0"/>
        <v>46</v>
      </c>
      <c r="V16" s="66">
        <f t="shared" si="1"/>
        <v>0.359375</v>
      </c>
      <c r="W16" s="14" t="s">
        <v>213</v>
      </c>
    </row>
    <row r="17" spans="1:23" x14ac:dyDescent="0.25">
      <c r="A17" s="22">
        <v>11</v>
      </c>
      <c r="B17" s="2" t="s">
        <v>449</v>
      </c>
      <c r="C17" s="2" t="s">
        <v>484</v>
      </c>
      <c r="D17" s="2" t="s">
        <v>450</v>
      </c>
      <c r="E17" s="14" t="s">
        <v>195</v>
      </c>
      <c r="F17" s="6">
        <v>38795</v>
      </c>
      <c r="G17" s="1" t="s">
        <v>208</v>
      </c>
      <c r="H17" s="15" t="s">
        <v>494</v>
      </c>
      <c r="I17" s="15"/>
      <c r="J17" s="15">
        <v>2</v>
      </c>
      <c r="K17" s="15">
        <v>1</v>
      </c>
      <c r="L17" s="15">
        <v>0</v>
      </c>
      <c r="M17" s="15">
        <v>10</v>
      </c>
      <c r="N17" s="15">
        <v>0</v>
      </c>
      <c r="O17" s="15">
        <v>2</v>
      </c>
      <c r="P17" s="15">
        <v>0</v>
      </c>
      <c r="Q17" s="15">
        <v>0</v>
      </c>
      <c r="R17" s="15">
        <v>0</v>
      </c>
      <c r="S17" s="15">
        <v>24</v>
      </c>
      <c r="T17" s="15">
        <v>7</v>
      </c>
      <c r="U17" s="15">
        <f t="shared" si="0"/>
        <v>46</v>
      </c>
      <c r="V17" s="66">
        <f t="shared" si="1"/>
        <v>0.359375</v>
      </c>
      <c r="W17" s="1" t="s">
        <v>467</v>
      </c>
    </row>
    <row r="18" spans="1:23" ht="25.5" x14ac:dyDescent="0.25">
      <c r="A18" s="22">
        <v>15</v>
      </c>
      <c r="B18" s="1" t="s">
        <v>459</v>
      </c>
      <c r="C18" s="1" t="s">
        <v>489</v>
      </c>
      <c r="D18" s="1" t="s">
        <v>433</v>
      </c>
      <c r="E18" s="14" t="s">
        <v>195</v>
      </c>
      <c r="F18" s="4">
        <v>38496</v>
      </c>
      <c r="G18" s="8" t="s">
        <v>210</v>
      </c>
      <c r="H18" s="15" t="s">
        <v>494</v>
      </c>
      <c r="I18" s="15"/>
      <c r="J18" s="15">
        <v>2</v>
      </c>
      <c r="K18" s="15">
        <v>1</v>
      </c>
      <c r="L18" s="15">
        <v>0</v>
      </c>
      <c r="M18" s="15">
        <v>10</v>
      </c>
      <c r="N18" s="15">
        <v>0</v>
      </c>
      <c r="O18" s="15">
        <v>0</v>
      </c>
      <c r="P18" s="15">
        <v>2</v>
      </c>
      <c r="Q18" s="15">
        <v>2</v>
      </c>
      <c r="R18" s="15">
        <v>0</v>
      </c>
      <c r="S18" s="15">
        <v>20</v>
      </c>
      <c r="T18" s="15">
        <v>9</v>
      </c>
      <c r="U18" s="15">
        <f t="shared" si="0"/>
        <v>46</v>
      </c>
      <c r="V18" s="66">
        <f t="shared" si="1"/>
        <v>0.359375</v>
      </c>
      <c r="W18" s="1" t="s">
        <v>468</v>
      </c>
    </row>
    <row r="19" spans="1:23" ht="25.5" x14ac:dyDescent="0.25">
      <c r="A19" s="22">
        <v>10</v>
      </c>
      <c r="B19" s="8" t="s">
        <v>44</v>
      </c>
      <c r="C19" s="8" t="s">
        <v>476</v>
      </c>
      <c r="D19" s="8" t="s">
        <v>25</v>
      </c>
      <c r="E19" s="14" t="s">
        <v>195</v>
      </c>
      <c r="F19" s="5">
        <v>38685</v>
      </c>
      <c r="G19" s="1" t="s">
        <v>202</v>
      </c>
      <c r="H19" s="15" t="s">
        <v>494</v>
      </c>
      <c r="I19" s="15"/>
      <c r="J19" s="15">
        <v>3</v>
      </c>
      <c r="K19" s="15">
        <v>0</v>
      </c>
      <c r="L19" s="15">
        <v>0</v>
      </c>
      <c r="M19" s="15">
        <v>6</v>
      </c>
      <c r="N19" s="15">
        <v>1</v>
      </c>
      <c r="O19" s="15">
        <v>8</v>
      </c>
      <c r="P19" s="15">
        <v>0</v>
      </c>
      <c r="Q19" s="15">
        <v>0</v>
      </c>
      <c r="R19" s="15">
        <v>0</v>
      </c>
      <c r="S19" s="15">
        <v>22</v>
      </c>
      <c r="T19" s="15">
        <v>6</v>
      </c>
      <c r="U19" s="15">
        <f t="shared" si="0"/>
        <v>46</v>
      </c>
      <c r="V19" s="66">
        <f t="shared" si="1"/>
        <v>0.359375</v>
      </c>
      <c r="W19" s="14" t="s">
        <v>465</v>
      </c>
    </row>
    <row r="20" spans="1:23" ht="25.5" x14ac:dyDescent="0.25">
      <c r="A20" s="22">
        <v>13</v>
      </c>
      <c r="B20" s="1" t="s">
        <v>440</v>
      </c>
      <c r="C20" s="1" t="s">
        <v>478</v>
      </c>
      <c r="D20" s="1" t="s">
        <v>441</v>
      </c>
      <c r="E20" s="14" t="s">
        <v>194</v>
      </c>
      <c r="F20" s="6">
        <v>38564</v>
      </c>
      <c r="G20" s="1" t="s">
        <v>203</v>
      </c>
      <c r="H20" s="15" t="s">
        <v>494</v>
      </c>
      <c r="I20" s="15"/>
      <c r="J20" s="15">
        <v>1</v>
      </c>
      <c r="K20" s="15">
        <v>1</v>
      </c>
      <c r="L20" s="15">
        <v>0</v>
      </c>
      <c r="M20" s="15">
        <v>10</v>
      </c>
      <c r="N20" s="15">
        <v>0</v>
      </c>
      <c r="O20" s="15">
        <v>6</v>
      </c>
      <c r="P20" s="15">
        <v>1</v>
      </c>
      <c r="Q20" s="15">
        <v>0</v>
      </c>
      <c r="R20" s="15">
        <v>0</v>
      </c>
      <c r="S20" s="15">
        <v>26</v>
      </c>
      <c r="T20" s="15">
        <v>0</v>
      </c>
      <c r="U20" s="15">
        <f t="shared" si="0"/>
        <v>45</v>
      </c>
      <c r="V20" s="66">
        <f t="shared" si="1"/>
        <v>0.3515625</v>
      </c>
      <c r="W20" s="14" t="s">
        <v>469</v>
      </c>
    </row>
    <row r="21" spans="1:23" ht="15" customHeight="1" x14ac:dyDescent="0.25">
      <c r="A21" s="22">
        <v>16</v>
      </c>
      <c r="B21" s="1" t="s">
        <v>288</v>
      </c>
      <c r="C21" s="1" t="s">
        <v>488</v>
      </c>
      <c r="D21" s="1" t="s">
        <v>458</v>
      </c>
      <c r="E21" s="14" t="s">
        <v>194</v>
      </c>
      <c r="F21" s="17">
        <v>38468</v>
      </c>
      <c r="G21" s="7" t="s">
        <v>209</v>
      </c>
      <c r="H21" s="15" t="s">
        <v>494</v>
      </c>
      <c r="I21" s="15"/>
      <c r="J21" s="15">
        <v>1</v>
      </c>
      <c r="K21" s="15">
        <v>1</v>
      </c>
      <c r="L21" s="15">
        <v>0</v>
      </c>
      <c r="M21" s="15">
        <v>7</v>
      </c>
      <c r="N21" s="15">
        <v>2</v>
      </c>
      <c r="O21" s="15">
        <v>2</v>
      </c>
      <c r="P21" s="15">
        <v>0</v>
      </c>
      <c r="Q21" s="15">
        <v>0</v>
      </c>
      <c r="R21" s="15">
        <v>0</v>
      </c>
      <c r="S21" s="15">
        <v>30</v>
      </c>
      <c r="T21" s="15">
        <v>0</v>
      </c>
      <c r="U21" s="15">
        <f t="shared" si="0"/>
        <v>43</v>
      </c>
      <c r="V21" s="66">
        <f t="shared" si="1"/>
        <v>0.3359375</v>
      </c>
      <c r="W21" s="1" t="s">
        <v>665</v>
      </c>
    </row>
    <row r="22" spans="1:23" ht="15" customHeight="1" x14ac:dyDescent="0.25">
      <c r="A22" s="22">
        <v>17</v>
      </c>
      <c r="B22" s="1" t="s">
        <v>455</v>
      </c>
      <c r="C22" s="1" t="s">
        <v>486</v>
      </c>
      <c r="D22" s="1" t="s">
        <v>456</v>
      </c>
      <c r="E22" s="14" t="s">
        <v>194</v>
      </c>
      <c r="F22" s="17">
        <v>38797</v>
      </c>
      <c r="G22" s="7" t="s">
        <v>209</v>
      </c>
      <c r="H22" s="15" t="s">
        <v>494</v>
      </c>
      <c r="I22" s="15"/>
      <c r="J22" s="15">
        <v>1</v>
      </c>
      <c r="K22" s="15">
        <v>4</v>
      </c>
      <c r="L22" s="15">
        <v>0</v>
      </c>
      <c r="M22" s="15">
        <v>7</v>
      </c>
      <c r="N22" s="15">
        <v>0</v>
      </c>
      <c r="O22" s="15">
        <v>8</v>
      </c>
      <c r="P22" s="15">
        <v>1</v>
      </c>
      <c r="Q22" s="15">
        <v>2</v>
      </c>
      <c r="R22" s="15">
        <v>0</v>
      </c>
      <c r="S22" s="15">
        <v>16</v>
      </c>
      <c r="T22" s="15">
        <v>4</v>
      </c>
      <c r="U22" s="15">
        <f t="shared" si="0"/>
        <v>43</v>
      </c>
      <c r="V22" s="66">
        <f t="shared" si="1"/>
        <v>0.3359375</v>
      </c>
      <c r="W22" s="1" t="s">
        <v>419</v>
      </c>
    </row>
    <row r="23" spans="1:23" ht="15" customHeight="1" x14ac:dyDescent="0.25">
      <c r="A23" s="22">
        <v>18</v>
      </c>
      <c r="B23" s="14" t="s">
        <v>438</v>
      </c>
      <c r="C23" s="14" t="s">
        <v>475</v>
      </c>
      <c r="D23" s="14" t="s">
        <v>439</v>
      </c>
      <c r="E23" s="14" t="s">
        <v>195</v>
      </c>
      <c r="F23" s="5">
        <v>38505</v>
      </c>
      <c r="G23" s="1" t="s">
        <v>202</v>
      </c>
      <c r="H23" s="15" t="s">
        <v>494</v>
      </c>
      <c r="I23" s="15"/>
      <c r="J23" s="15">
        <v>2</v>
      </c>
      <c r="K23" s="15">
        <v>2</v>
      </c>
      <c r="L23" s="15">
        <v>2</v>
      </c>
      <c r="M23" s="15">
        <v>10</v>
      </c>
      <c r="N23" s="15">
        <v>2</v>
      </c>
      <c r="O23" s="15">
        <v>6</v>
      </c>
      <c r="P23" s="15">
        <v>0</v>
      </c>
      <c r="Q23" s="15">
        <v>0</v>
      </c>
      <c r="R23" s="15">
        <v>0</v>
      </c>
      <c r="S23" s="15">
        <v>18</v>
      </c>
      <c r="T23" s="15">
        <v>0</v>
      </c>
      <c r="U23" s="15">
        <f t="shared" si="0"/>
        <v>42</v>
      </c>
      <c r="V23" s="66">
        <f t="shared" si="1"/>
        <v>0.328125</v>
      </c>
      <c r="W23" s="14" t="s">
        <v>465</v>
      </c>
    </row>
    <row r="24" spans="1:23" ht="25.5" x14ac:dyDescent="0.25">
      <c r="A24" s="22">
        <v>19</v>
      </c>
      <c r="B24" s="1" t="s">
        <v>460</v>
      </c>
      <c r="C24" s="1" t="s">
        <v>490</v>
      </c>
      <c r="D24" s="1" t="s">
        <v>463</v>
      </c>
      <c r="E24" s="14" t="s">
        <v>195</v>
      </c>
      <c r="F24" s="4">
        <v>38475</v>
      </c>
      <c r="G24" s="8" t="s">
        <v>210</v>
      </c>
      <c r="H24" s="15" t="s">
        <v>494</v>
      </c>
      <c r="I24" s="15"/>
      <c r="J24" s="15">
        <v>4</v>
      </c>
      <c r="K24" s="15">
        <v>1</v>
      </c>
      <c r="L24" s="15">
        <v>0</v>
      </c>
      <c r="M24" s="15">
        <v>10</v>
      </c>
      <c r="N24" s="15">
        <v>0</v>
      </c>
      <c r="O24" s="15">
        <v>0</v>
      </c>
      <c r="P24" s="15">
        <v>0</v>
      </c>
      <c r="Q24" s="15">
        <v>2</v>
      </c>
      <c r="R24" s="15">
        <v>0</v>
      </c>
      <c r="S24" s="15">
        <v>22</v>
      </c>
      <c r="T24" s="15">
        <v>0</v>
      </c>
      <c r="U24" s="15">
        <f t="shared" si="0"/>
        <v>39</v>
      </c>
      <c r="V24" s="66">
        <f t="shared" si="1"/>
        <v>0.3046875</v>
      </c>
      <c r="W24" s="1" t="s">
        <v>468</v>
      </c>
    </row>
    <row r="25" spans="1:23" x14ac:dyDescent="0.25">
      <c r="A25" s="22">
        <v>14</v>
      </c>
      <c r="B25" s="8" t="s">
        <v>447</v>
      </c>
      <c r="C25" s="8" t="s">
        <v>482</v>
      </c>
      <c r="D25" s="8" t="s">
        <v>237</v>
      </c>
      <c r="E25" s="14" t="s">
        <v>195</v>
      </c>
      <c r="F25" s="17">
        <v>38589</v>
      </c>
      <c r="G25" s="1" t="s">
        <v>206</v>
      </c>
      <c r="H25" s="15" t="s">
        <v>494</v>
      </c>
      <c r="I25" s="15"/>
      <c r="J25" s="15">
        <v>2</v>
      </c>
      <c r="K25" s="15">
        <v>3</v>
      </c>
      <c r="L25" s="15">
        <v>0</v>
      </c>
      <c r="M25" s="15">
        <v>7</v>
      </c>
      <c r="N25" s="15">
        <v>0</v>
      </c>
      <c r="O25" s="15">
        <v>2</v>
      </c>
      <c r="P25" s="15">
        <v>1</v>
      </c>
      <c r="Q25" s="15">
        <v>0</v>
      </c>
      <c r="R25" s="15">
        <v>0</v>
      </c>
      <c r="S25" s="15">
        <v>24</v>
      </c>
      <c r="T25" s="15">
        <v>0</v>
      </c>
      <c r="U25" s="15">
        <f t="shared" si="0"/>
        <v>39</v>
      </c>
      <c r="V25" s="66">
        <f t="shared" si="1"/>
        <v>0.3046875</v>
      </c>
      <c r="W25" s="8" t="s">
        <v>225</v>
      </c>
    </row>
    <row r="26" spans="1:23" x14ac:dyDescent="0.25">
      <c r="A26" s="22">
        <v>9</v>
      </c>
      <c r="B26" s="15" t="s">
        <v>275</v>
      </c>
      <c r="C26" s="15" t="s">
        <v>481</v>
      </c>
      <c r="D26" s="15" t="s">
        <v>322</v>
      </c>
      <c r="E26" s="14" t="s">
        <v>194</v>
      </c>
      <c r="F26" s="17">
        <v>39140</v>
      </c>
      <c r="G26" s="1" t="s">
        <v>205</v>
      </c>
      <c r="H26" s="15" t="s">
        <v>494</v>
      </c>
      <c r="I26" s="15"/>
      <c r="J26" s="15">
        <v>4</v>
      </c>
      <c r="K26" s="15">
        <v>3</v>
      </c>
      <c r="L26" s="15">
        <v>0</v>
      </c>
      <c r="M26" s="15">
        <v>0</v>
      </c>
      <c r="N26" s="15">
        <v>0</v>
      </c>
      <c r="O26" s="15">
        <v>0</v>
      </c>
      <c r="P26" s="15">
        <v>3</v>
      </c>
      <c r="Q26" s="15">
        <v>6</v>
      </c>
      <c r="R26" s="15">
        <v>0</v>
      </c>
      <c r="S26" s="15">
        <v>20</v>
      </c>
      <c r="T26" s="15">
        <v>0</v>
      </c>
      <c r="U26" s="15">
        <f t="shared" si="0"/>
        <v>36</v>
      </c>
      <c r="V26" s="66">
        <f t="shared" si="1"/>
        <v>0.28125</v>
      </c>
      <c r="W26" s="8" t="s">
        <v>416</v>
      </c>
    </row>
    <row r="27" spans="1:23" x14ac:dyDescent="0.25">
      <c r="A27" s="22">
        <v>26</v>
      </c>
      <c r="B27" s="2" t="s">
        <v>435</v>
      </c>
      <c r="C27" s="2" t="s">
        <v>436</v>
      </c>
      <c r="D27" s="2" t="s">
        <v>437</v>
      </c>
      <c r="E27" s="14" t="s">
        <v>195</v>
      </c>
      <c r="F27" s="19">
        <v>38628</v>
      </c>
      <c r="G27" s="1" t="s">
        <v>201</v>
      </c>
      <c r="H27" s="15" t="s">
        <v>494</v>
      </c>
      <c r="I27" s="15"/>
      <c r="J27" s="15">
        <v>0</v>
      </c>
      <c r="K27" s="15">
        <v>0</v>
      </c>
      <c r="L27" s="15">
        <v>1</v>
      </c>
      <c r="M27" s="15">
        <v>10</v>
      </c>
      <c r="N27" s="15">
        <v>0</v>
      </c>
      <c r="O27" s="15">
        <v>2</v>
      </c>
      <c r="P27" s="15">
        <v>0</v>
      </c>
      <c r="Q27" s="15">
        <v>2</v>
      </c>
      <c r="R27" s="15">
        <v>0</v>
      </c>
      <c r="S27" s="15">
        <v>20</v>
      </c>
      <c r="T27" s="15">
        <v>0</v>
      </c>
      <c r="U27" s="15">
        <f t="shared" si="0"/>
        <v>35</v>
      </c>
      <c r="V27" s="66">
        <f t="shared" si="1"/>
        <v>0.2734375</v>
      </c>
      <c r="W27" s="1" t="s">
        <v>219</v>
      </c>
    </row>
    <row r="28" spans="1:23" ht="15" customHeight="1" x14ac:dyDescent="0.25">
      <c r="A28" s="22">
        <v>22</v>
      </c>
      <c r="B28" s="2" t="s">
        <v>434</v>
      </c>
      <c r="C28" s="2" t="s">
        <v>474</v>
      </c>
      <c r="D28" s="2" t="s">
        <v>119</v>
      </c>
      <c r="E28" s="14" t="s">
        <v>194</v>
      </c>
      <c r="F28" s="17">
        <v>38645</v>
      </c>
      <c r="G28" s="1" t="s">
        <v>201</v>
      </c>
      <c r="H28" s="15" t="s">
        <v>494</v>
      </c>
      <c r="I28" s="15"/>
      <c r="J28" s="15">
        <v>0</v>
      </c>
      <c r="K28" s="15">
        <v>1</v>
      </c>
      <c r="L28" s="15">
        <v>0</v>
      </c>
      <c r="M28" s="15">
        <v>7</v>
      </c>
      <c r="N28" s="15">
        <v>0</v>
      </c>
      <c r="O28" s="15">
        <v>0</v>
      </c>
      <c r="P28" s="15">
        <v>1</v>
      </c>
      <c r="Q28" s="15">
        <v>0</v>
      </c>
      <c r="R28" s="15">
        <v>0</v>
      </c>
      <c r="S28" s="15">
        <v>24</v>
      </c>
      <c r="T28" s="15">
        <v>0</v>
      </c>
      <c r="U28" s="15">
        <f t="shared" si="0"/>
        <v>33</v>
      </c>
      <c r="V28" s="66">
        <f t="shared" si="1"/>
        <v>0.2578125</v>
      </c>
      <c r="W28" s="1" t="s">
        <v>219</v>
      </c>
    </row>
    <row r="29" spans="1:23" ht="25.5" x14ac:dyDescent="0.25">
      <c r="A29" s="22">
        <v>20</v>
      </c>
      <c r="B29" s="14" t="s">
        <v>90</v>
      </c>
      <c r="C29" s="14" t="s">
        <v>480</v>
      </c>
      <c r="D29" s="14" t="s">
        <v>444</v>
      </c>
      <c r="E29" s="14" t="s">
        <v>194</v>
      </c>
      <c r="F29" s="5">
        <v>38442</v>
      </c>
      <c r="G29" s="1" t="s">
        <v>203</v>
      </c>
      <c r="H29" s="15" t="s">
        <v>494</v>
      </c>
      <c r="I29" s="15"/>
      <c r="J29" s="15">
        <v>1</v>
      </c>
      <c r="K29" s="15">
        <v>1</v>
      </c>
      <c r="L29" s="15">
        <v>0</v>
      </c>
      <c r="M29" s="15">
        <v>3</v>
      </c>
      <c r="N29" s="15">
        <v>1</v>
      </c>
      <c r="O29" s="15">
        <v>6</v>
      </c>
      <c r="P29" s="15">
        <v>1</v>
      </c>
      <c r="Q29" s="15">
        <v>0</v>
      </c>
      <c r="R29" s="15">
        <v>0</v>
      </c>
      <c r="S29" s="15">
        <v>18</v>
      </c>
      <c r="T29" s="15">
        <v>0</v>
      </c>
      <c r="U29" s="15">
        <f t="shared" si="0"/>
        <v>31</v>
      </c>
      <c r="V29" s="66">
        <f t="shared" si="1"/>
        <v>0.2421875</v>
      </c>
      <c r="W29" s="14" t="s">
        <v>469</v>
      </c>
    </row>
    <row r="30" spans="1:23" ht="25.5" x14ac:dyDescent="0.25">
      <c r="A30" s="22">
        <v>21</v>
      </c>
      <c r="B30" s="1" t="s">
        <v>442</v>
      </c>
      <c r="C30" s="1" t="s">
        <v>479</v>
      </c>
      <c r="D30" s="1" t="s">
        <v>443</v>
      </c>
      <c r="E30" s="14" t="s">
        <v>194</v>
      </c>
      <c r="F30" s="6">
        <v>38830</v>
      </c>
      <c r="G30" s="1" t="s">
        <v>203</v>
      </c>
      <c r="H30" s="15" t="s">
        <v>494</v>
      </c>
      <c r="I30" s="15"/>
      <c r="J30" s="15">
        <v>1</v>
      </c>
      <c r="K30" s="15">
        <v>1</v>
      </c>
      <c r="L30" s="15">
        <v>0</v>
      </c>
      <c r="M30" s="15">
        <v>3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22</v>
      </c>
      <c r="T30" s="15">
        <v>0</v>
      </c>
      <c r="U30" s="15">
        <f t="shared" si="0"/>
        <v>27</v>
      </c>
      <c r="V30" s="66">
        <f t="shared" si="1"/>
        <v>0.2109375</v>
      </c>
      <c r="W30" s="14" t="s">
        <v>469</v>
      </c>
    </row>
    <row r="31" spans="1:23" x14ac:dyDescent="0.25">
      <c r="A31" s="22">
        <v>23</v>
      </c>
      <c r="B31" s="14" t="s">
        <v>306</v>
      </c>
      <c r="C31" s="14" t="s">
        <v>492</v>
      </c>
      <c r="D31" s="14" t="s">
        <v>166</v>
      </c>
      <c r="E31" s="14" t="s">
        <v>195</v>
      </c>
      <c r="F31" s="5">
        <v>38758</v>
      </c>
      <c r="G31" s="1" t="s">
        <v>197</v>
      </c>
      <c r="H31" s="15" t="s">
        <v>494</v>
      </c>
      <c r="I31" s="15"/>
      <c r="J31" s="15">
        <v>4</v>
      </c>
      <c r="K31" s="15">
        <v>0</v>
      </c>
      <c r="L31" s="15">
        <v>0</v>
      </c>
      <c r="M31" s="15">
        <v>3</v>
      </c>
      <c r="N31" s="15">
        <v>0</v>
      </c>
      <c r="O31" s="15">
        <v>4</v>
      </c>
      <c r="P31" s="15">
        <v>0</v>
      </c>
      <c r="Q31" s="15">
        <v>0</v>
      </c>
      <c r="R31" s="15">
        <v>0</v>
      </c>
      <c r="S31" s="15">
        <v>16</v>
      </c>
      <c r="T31" s="15">
        <v>0</v>
      </c>
      <c r="U31" s="15">
        <f t="shared" si="0"/>
        <v>27</v>
      </c>
      <c r="V31" s="66">
        <f t="shared" si="1"/>
        <v>0.2109375</v>
      </c>
      <c r="W31" s="14" t="s">
        <v>213</v>
      </c>
    </row>
    <row r="32" spans="1:23" ht="15" customHeight="1" x14ac:dyDescent="0.25">
      <c r="A32" s="22">
        <v>24</v>
      </c>
      <c r="B32" s="1" t="s">
        <v>461</v>
      </c>
      <c r="C32" s="1" t="s">
        <v>491</v>
      </c>
      <c r="D32" s="1" t="s">
        <v>346</v>
      </c>
      <c r="E32" s="14" t="s">
        <v>194</v>
      </c>
      <c r="F32" s="6">
        <v>38811</v>
      </c>
      <c r="G32" s="8" t="s">
        <v>210</v>
      </c>
      <c r="H32" s="15" t="s">
        <v>494</v>
      </c>
      <c r="I32" s="15"/>
      <c r="J32" s="15">
        <v>0</v>
      </c>
      <c r="K32" s="15">
        <v>0</v>
      </c>
      <c r="L32" s="15">
        <v>0</v>
      </c>
      <c r="M32" s="15">
        <v>7</v>
      </c>
      <c r="N32" s="15">
        <v>0</v>
      </c>
      <c r="O32" s="15">
        <v>8</v>
      </c>
      <c r="P32" s="15">
        <v>1</v>
      </c>
      <c r="Q32" s="15">
        <v>0</v>
      </c>
      <c r="R32" s="15">
        <v>0</v>
      </c>
      <c r="S32" s="15">
        <v>10</v>
      </c>
      <c r="T32" s="15">
        <v>0</v>
      </c>
      <c r="U32" s="15">
        <f t="shared" si="0"/>
        <v>26</v>
      </c>
      <c r="V32" s="66">
        <f t="shared" si="1"/>
        <v>0.203125</v>
      </c>
      <c r="W32" s="1" t="s">
        <v>468</v>
      </c>
    </row>
    <row r="33" spans="1:23" ht="15" customHeight="1" x14ac:dyDescent="0.25">
      <c r="A33" s="22">
        <v>25</v>
      </c>
      <c r="B33" s="14" t="s">
        <v>420</v>
      </c>
      <c r="C33" s="14" t="s">
        <v>464</v>
      </c>
      <c r="D33" s="14" t="s">
        <v>421</v>
      </c>
      <c r="E33" s="14" t="s">
        <v>194</v>
      </c>
      <c r="F33" s="5">
        <v>38706</v>
      </c>
      <c r="G33" s="1" t="s">
        <v>197</v>
      </c>
      <c r="H33" s="15" t="s">
        <v>494</v>
      </c>
      <c r="I33" s="15"/>
      <c r="J33" s="90">
        <v>4</v>
      </c>
      <c r="K33" s="91">
        <v>1</v>
      </c>
      <c r="L33" s="91">
        <v>0</v>
      </c>
      <c r="M33" s="91">
        <v>3</v>
      </c>
      <c r="N33" s="85">
        <v>0</v>
      </c>
      <c r="O33" s="85">
        <v>0</v>
      </c>
      <c r="P33" s="85">
        <v>0</v>
      </c>
      <c r="Q33" s="85">
        <v>0</v>
      </c>
      <c r="R33" s="85">
        <v>0</v>
      </c>
      <c r="S33" s="85">
        <v>16</v>
      </c>
      <c r="T33" s="85">
        <v>0</v>
      </c>
      <c r="U33" s="15">
        <f t="shared" si="0"/>
        <v>24</v>
      </c>
      <c r="V33" s="66">
        <f t="shared" si="1"/>
        <v>0.1875</v>
      </c>
      <c r="W33" s="14" t="s">
        <v>213</v>
      </c>
    </row>
    <row r="34" spans="1:23" ht="15" customHeight="1" x14ac:dyDescent="0.25">
      <c r="A34" s="22">
        <v>28</v>
      </c>
      <c r="B34" s="14" t="s">
        <v>424</v>
      </c>
      <c r="C34" s="14" t="s">
        <v>470</v>
      </c>
      <c r="D34" s="14" t="s">
        <v>57</v>
      </c>
      <c r="E34" s="14" t="s">
        <v>195</v>
      </c>
      <c r="F34" s="5">
        <v>38518</v>
      </c>
      <c r="G34" s="1" t="s">
        <v>197</v>
      </c>
      <c r="H34" s="15" t="s">
        <v>494</v>
      </c>
      <c r="I34" s="15"/>
      <c r="J34" s="15">
        <v>4</v>
      </c>
      <c r="K34" s="15">
        <v>1</v>
      </c>
      <c r="L34" s="15">
        <v>0</v>
      </c>
      <c r="M34" s="15">
        <v>7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12</v>
      </c>
      <c r="T34" s="15">
        <v>0</v>
      </c>
      <c r="U34" s="15">
        <f t="shared" si="0"/>
        <v>24</v>
      </c>
      <c r="V34" s="66">
        <f t="shared" si="1"/>
        <v>0.1875</v>
      </c>
      <c r="W34" s="14" t="s">
        <v>213</v>
      </c>
    </row>
    <row r="35" spans="1:23" ht="25.5" x14ac:dyDescent="0.25">
      <c r="A35" s="22">
        <v>27</v>
      </c>
      <c r="B35" s="1" t="s">
        <v>462</v>
      </c>
      <c r="C35" s="1" t="s">
        <v>471</v>
      </c>
      <c r="D35" s="1" t="s">
        <v>456</v>
      </c>
      <c r="E35" s="14" t="s">
        <v>194</v>
      </c>
      <c r="F35" s="4">
        <v>38945</v>
      </c>
      <c r="G35" s="8" t="s">
        <v>210</v>
      </c>
      <c r="H35" s="15" t="s">
        <v>494</v>
      </c>
      <c r="I35" s="15"/>
      <c r="J35" s="15">
        <v>4</v>
      </c>
      <c r="K35" s="15">
        <v>0</v>
      </c>
      <c r="L35" s="15">
        <v>0</v>
      </c>
      <c r="M35" s="15">
        <v>0</v>
      </c>
      <c r="N35" s="15">
        <v>0</v>
      </c>
      <c r="O35" s="15">
        <v>4</v>
      </c>
      <c r="P35" s="15">
        <v>0</v>
      </c>
      <c r="Q35" s="15">
        <v>0</v>
      </c>
      <c r="R35" s="15">
        <v>0</v>
      </c>
      <c r="S35" s="15">
        <v>16</v>
      </c>
      <c r="T35" s="15">
        <v>0</v>
      </c>
      <c r="U35" s="15">
        <f t="shared" si="0"/>
        <v>24</v>
      </c>
      <c r="V35" s="66">
        <f t="shared" si="1"/>
        <v>0.1875</v>
      </c>
      <c r="W35" s="1" t="s">
        <v>468</v>
      </c>
    </row>
    <row r="36" spans="1:23" x14ac:dyDescent="0.25">
      <c r="A36" s="22">
        <v>30</v>
      </c>
      <c r="B36" s="1" t="s">
        <v>445</v>
      </c>
      <c r="C36" s="1" t="s">
        <v>426</v>
      </c>
      <c r="D36" s="1" t="s">
        <v>99</v>
      </c>
      <c r="E36" s="14" t="s">
        <v>195</v>
      </c>
      <c r="F36" s="4">
        <v>38467</v>
      </c>
      <c r="G36" s="1" t="s">
        <v>204</v>
      </c>
      <c r="H36" s="15" t="s">
        <v>494</v>
      </c>
      <c r="I36" s="15"/>
      <c r="J36" s="15">
        <v>3</v>
      </c>
      <c r="K36" s="15">
        <v>0</v>
      </c>
      <c r="L36" s="15">
        <v>0</v>
      </c>
      <c r="M36" s="15">
        <v>10</v>
      </c>
      <c r="N36" s="15">
        <v>0</v>
      </c>
      <c r="O36" s="15">
        <v>2</v>
      </c>
      <c r="P36" s="15">
        <v>0</v>
      </c>
      <c r="Q36" s="15">
        <v>0</v>
      </c>
      <c r="R36" s="15">
        <v>0</v>
      </c>
      <c r="S36" s="15">
        <v>4</v>
      </c>
      <c r="T36" s="15">
        <v>0</v>
      </c>
      <c r="U36" s="15">
        <f t="shared" si="0"/>
        <v>19</v>
      </c>
      <c r="V36" s="66">
        <f t="shared" si="1"/>
        <v>0.1484375</v>
      </c>
      <c r="W36" s="1" t="s">
        <v>331</v>
      </c>
    </row>
    <row r="37" spans="1:23" ht="25.5" x14ac:dyDescent="0.25">
      <c r="A37" s="22">
        <v>29</v>
      </c>
      <c r="B37" s="1" t="s">
        <v>448</v>
      </c>
      <c r="C37" s="1" t="s">
        <v>483</v>
      </c>
      <c r="D37" s="1" t="s">
        <v>57</v>
      </c>
      <c r="E37" s="14" t="s">
        <v>195</v>
      </c>
      <c r="F37" s="4">
        <v>38739</v>
      </c>
      <c r="G37" s="1" t="s">
        <v>208</v>
      </c>
      <c r="H37" s="15" t="s">
        <v>494</v>
      </c>
      <c r="I37" s="15"/>
      <c r="J37" s="15">
        <v>2</v>
      </c>
      <c r="K37" s="15">
        <v>1</v>
      </c>
      <c r="L37" s="15">
        <v>5</v>
      </c>
      <c r="M37" s="15">
        <v>0</v>
      </c>
      <c r="N37" s="15">
        <v>3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f t="shared" si="0"/>
        <v>11</v>
      </c>
      <c r="V37" s="66">
        <f t="shared" si="1"/>
        <v>8.59375E-2</v>
      </c>
      <c r="W37" s="1" t="s">
        <v>466</v>
      </c>
    </row>
    <row r="38" spans="1:23" x14ac:dyDescent="0.25">
      <c r="A38" s="22">
        <v>31</v>
      </c>
      <c r="B38" s="14" t="s">
        <v>453</v>
      </c>
      <c r="C38" s="14" t="s">
        <v>470</v>
      </c>
      <c r="D38" s="14" t="s">
        <v>454</v>
      </c>
      <c r="E38" s="14" t="s">
        <v>195</v>
      </c>
      <c r="F38" s="5">
        <v>38553</v>
      </c>
      <c r="G38" s="7" t="s">
        <v>324</v>
      </c>
      <c r="H38" s="15" t="s">
        <v>494</v>
      </c>
      <c r="I38" s="15"/>
      <c r="J38" s="15">
        <v>0</v>
      </c>
      <c r="K38" s="15">
        <v>0</v>
      </c>
      <c r="L38" s="15">
        <v>0</v>
      </c>
      <c r="M38" s="15">
        <v>7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f t="shared" si="0"/>
        <v>7</v>
      </c>
      <c r="V38" s="66">
        <f t="shared" si="1"/>
        <v>5.46875E-2</v>
      </c>
      <c r="W38" s="14" t="s">
        <v>334</v>
      </c>
    </row>
    <row r="39" spans="1:23" x14ac:dyDescent="0.25"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</row>
    <row r="40" spans="1:23" x14ac:dyDescent="0.25">
      <c r="B40" s="60" t="s">
        <v>683</v>
      </c>
      <c r="C40" s="60"/>
      <c r="D40" s="60" t="s">
        <v>682</v>
      </c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</row>
    <row r="41" spans="1:23" x14ac:dyDescent="0.25">
      <c r="B41" s="60" t="s">
        <v>681</v>
      </c>
      <c r="C41" s="60"/>
      <c r="D41" s="60" t="s">
        <v>674</v>
      </c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</row>
    <row r="42" spans="1:23" x14ac:dyDescent="0.25">
      <c r="B42" s="60"/>
      <c r="C42" s="60"/>
      <c r="D42" s="60" t="s">
        <v>675</v>
      </c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</row>
    <row r="43" spans="1:23" x14ac:dyDescent="0.25">
      <c r="B43" s="60"/>
      <c r="C43" s="60"/>
      <c r="D43" s="60" t="s">
        <v>677</v>
      </c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</row>
    <row r="44" spans="1:23" x14ac:dyDescent="0.25">
      <c r="B44" s="60"/>
      <c r="C44" s="60"/>
      <c r="D44" s="60"/>
    </row>
    <row r="45" spans="1:23" x14ac:dyDescent="0.25">
      <c r="B45" s="60"/>
      <c r="C45" s="60"/>
      <c r="D45" s="60"/>
    </row>
    <row r="46" spans="1:23" x14ac:dyDescent="0.25">
      <c r="B46" s="60"/>
      <c r="C46" s="60"/>
      <c r="D46" s="60"/>
    </row>
    <row r="47" spans="1:23" x14ac:dyDescent="0.25">
      <c r="B47" s="60"/>
      <c r="C47" s="60"/>
      <c r="D47" s="60"/>
    </row>
  </sheetData>
  <sortState ref="A8:W38">
    <sortCondition descending="1" ref="U8:U38"/>
  </sortState>
  <mergeCells count="17">
    <mergeCell ref="A5:A7"/>
    <mergeCell ref="B5:B7"/>
    <mergeCell ref="C5:C7"/>
    <mergeCell ref="D5:D7"/>
    <mergeCell ref="E5:E7"/>
    <mergeCell ref="W5:W7"/>
    <mergeCell ref="G5:G7"/>
    <mergeCell ref="H5:H7"/>
    <mergeCell ref="I5:I7"/>
    <mergeCell ref="U5:U7"/>
    <mergeCell ref="V5:V7"/>
    <mergeCell ref="G1:P1"/>
    <mergeCell ref="G3:O3"/>
    <mergeCell ref="G2:P2"/>
    <mergeCell ref="G4:P4"/>
    <mergeCell ref="F5:F7"/>
    <mergeCell ref="J5:T6"/>
  </mergeCells>
  <pageMargins left="0.23622047244094491" right="0.23622047244094491" top="0.74803149606299213" bottom="0.74803149606299213" header="0.31496062992125984" footer="0.31496062992125984"/>
  <pageSetup paperSize="9" scale="64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9"/>
  <sheetViews>
    <sheetView topLeftCell="A7" zoomScale="90" zoomScaleNormal="90" workbookViewId="0">
      <selection activeCell="I11" sqref="I11"/>
    </sheetView>
  </sheetViews>
  <sheetFormatPr defaultRowHeight="15" x14ac:dyDescent="0.25"/>
  <cols>
    <col min="1" max="1" width="5" customWidth="1"/>
    <col min="2" max="2" width="14" customWidth="1"/>
    <col min="3" max="3" width="10.28515625" customWidth="1"/>
    <col min="4" max="4" width="14.140625" customWidth="1"/>
    <col min="5" max="5" width="9.7109375" customWidth="1"/>
    <col min="6" max="6" width="13.5703125" customWidth="1"/>
    <col min="7" max="7" width="50.85546875" style="51" customWidth="1"/>
    <col min="8" max="8" width="9.85546875" customWidth="1"/>
    <col min="9" max="9" width="11.140625" customWidth="1"/>
    <col min="10" max="10" width="4.5703125" style="21" customWidth="1"/>
    <col min="11" max="11" width="3.7109375" style="21" customWidth="1"/>
    <col min="12" max="12" width="3.42578125" style="21" customWidth="1"/>
    <col min="13" max="13" width="3.28515625" style="21" customWidth="1"/>
    <col min="14" max="18" width="3.140625" style="21" customWidth="1"/>
    <col min="19" max="19" width="3.42578125" style="21" customWidth="1"/>
    <col min="20" max="20" width="6.28515625" style="21" customWidth="1"/>
    <col min="21" max="21" width="7.85546875" customWidth="1"/>
    <col min="22" max="22" width="29.42578125" customWidth="1"/>
  </cols>
  <sheetData>
    <row r="1" spans="1:22" x14ac:dyDescent="0.25">
      <c r="A1" s="68"/>
      <c r="B1" s="68"/>
      <c r="C1" s="68"/>
      <c r="D1" s="68"/>
      <c r="E1" s="68"/>
      <c r="F1" s="68"/>
      <c r="G1" s="149" t="s">
        <v>649</v>
      </c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25"/>
      <c r="U1" s="68"/>
      <c r="V1" s="68"/>
    </row>
    <row r="2" spans="1:22" x14ac:dyDescent="0.25">
      <c r="A2" s="68"/>
      <c r="B2" s="68"/>
      <c r="C2" s="68"/>
      <c r="D2" s="68"/>
      <c r="E2" s="68"/>
      <c r="F2" s="68"/>
      <c r="G2" s="149" t="s">
        <v>651</v>
      </c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25"/>
      <c r="U2" s="68"/>
      <c r="V2" s="68"/>
    </row>
    <row r="3" spans="1:22" x14ac:dyDescent="0.25">
      <c r="A3" s="68"/>
      <c r="B3" s="68"/>
      <c r="C3" s="68"/>
      <c r="D3" s="68"/>
      <c r="E3" s="68"/>
      <c r="F3" s="68"/>
      <c r="G3" s="150" t="s">
        <v>656</v>
      </c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25"/>
      <c r="U3" s="68"/>
      <c r="V3" s="68"/>
    </row>
    <row r="4" spans="1:22" x14ac:dyDescent="0.25">
      <c r="A4" s="68"/>
      <c r="B4" s="68"/>
      <c r="C4" s="68"/>
      <c r="D4" s="68"/>
      <c r="E4" s="68"/>
      <c r="F4" s="68"/>
      <c r="G4" s="149" t="s">
        <v>660</v>
      </c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25"/>
      <c r="U4" s="68"/>
      <c r="V4" s="68"/>
    </row>
    <row r="5" spans="1:22" ht="15.75" customHeight="1" x14ac:dyDescent="0.25">
      <c r="A5" s="164" t="s">
        <v>0</v>
      </c>
      <c r="B5" s="164" t="s">
        <v>1</v>
      </c>
      <c r="C5" s="164" t="s">
        <v>2</v>
      </c>
      <c r="D5" s="164" t="s">
        <v>3</v>
      </c>
      <c r="E5" s="164" t="s">
        <v>4</v>
      </c>
      <c r="F5" s="164" t="s">
        <v>5</v>
      </c>
      <c r="G5" s="164" t="s">
        <v>6</v>
      </c>
      <c r="H5" s="164" t="s">
        <v>7</v>
      </c>
      <c r="I5" s="164" t="s">
        <v>8</v>
      </c>
      <c r="J5" s="168"/>
      <c r="K5" s="166"/>
      <c r="L5" s="166"/>
      <c r="M5" s="166"/>
      <c r="N5" s="166"/>
      <c r="O5" s="166"/>
      <c r="P5" s="166"/>
      <c r="Q5" s="166"/>
      <c r="R5" s="166"/>
      <c r="S5" s="166"/>
      <c r="T5" s="158" t="s">
        <v>11</v>
      </c>
      <c r="U5" s="162" t="s">
        <v>12</v>
      </c>
      <c r="V5" s="159" t="s">
        <v>9</v>
      </c>
    </row>
    <row r="6" spans="1:22" ht="15.75" customHeight="1" x14ac:dyDescent="0.25">
      <c r="A6" s="164"/>
      <c r="B6" s="164"/>
      <c r="C6" s="164"/>
      <c r="D6" s="164"/>
      <c r="E6" s="164"/>
      <c r="F6" s="164"/>
      <c r="G6" s="164"/>
      <c r="H6" s="164"/>
      <c r="I6" s="164"/>
      <c r="J6" s="169"/>
      <c r="K6" s="166"/>
      <c r="L6" s="166"/>
      <c r="M6" s="166"/>
      <c r="N6" s="166"/>
      <c r="O6" s="166"/>
      <c r="P6" s="166"/>
      <c r="Q6" s="166"/>
      <c r="R6" s="166"/>
      <c r="S6" s="166"/>
      <c r="T6" s="158"/>
      <c r="U6" s="162"/>
      <c r="V6" s="159"/>
    </row>
    <row r="7" spans="1:22" ht="37.5" customHeight="1" x14ac:dyDescent="0.25">
      <c r="A7" s="164"/>
      <c r="B7" s="164"/>
      <c r="C7" s="164"/>
      <c r="D7" s="164"/>
      <c r="E7" s="164"/>
      <c r="F7" s="164"/>
      <c r="G7" s="164"/>
      <c r="H7" s="164"/>
      <c r="I7" s="164"/>
      <c r="J7" s="168">
        <v>1</v>
      </c>
      <c r="K7" s="165">
        <v>2</v>
      </c>
      <c r="L7" s="165">
        <v>3</v>
      </c>
      <c r="M7" s="165">
        <v>4</v>
      </c>
      <c r="N7" s="165">
        <v>5</v>
      </c>
      <c r="O7" s="165">
        <v>6</v>
      </c>
      <c r="P7" s="165">
        <v>7</v>
      </c>
      <c r="Q7" s="165">
        <v>8</v>
      </c>
      <c r="R7" s="165">
        <v>9</v>
      </c>
      <c r="S7" s="165">
        <v>10</v>
      </c>
      <c r="T7" s="158"/>
      <c r="U7" s="162"/>
      <c r="V7" s="159"/>
    </row>
    <row r="8" spans="1:22" x14ac:dyDescent="0.25">
      <c r="A8" s="163"/>
      <c r="B8" s="163"/>
      <c r="C8" s="163"/>
      <c r="D8" s="163"/>
      <c r="E8" s="163"/>
      <c r="F8" s="167"/>
      <c r="G8" s="167"/>
      <c r="H8" s="163"/>
      <c r="I8" s="163"/>
      <c r="J8" s="170"/>
      <c r="K8" s="166"/>
      <c r="L8" s="166"/>
      <c r="M8" s="166"/>
      <c r="N8" s="166"/>
      <c r="O8" s="166"/>
      <c r="P8" s="166"/>
      <c r="Q8" s="166"/>
      <c r="R8" s="166"/>
      <c r="S8" s="166"/>
      <c r="T8" s="161"/>
      <c r="U8" s="163"/>
      <c r="V8" s="160"/>
    </row>
    <row r="9" spans="1:22" ht="25.5" x14ac:dyDescent="0.25">
      <c r="A9" s="15">
        <v>1</v>
      </c>
      <c r="B9" s="103" t="s">
        <v>498</v>
      </c>
      <c r="C9" s="103" t="s">
        <v>549</v>
      </c>
      <c r="D9" s="103" t="s">
        <v>594</v>
      </c>
      <c r="E9" s="103" t="s">
        <v>195</v>
      </c>
      <c r="F9" s="107" t="s">
        <v>633</v>
      </c>
      <c r="G9" s="92" t="s">
        <v>198</v>
      </c>
      <c r="H9" s="99" t="s">
        <v>495</v>
      </c>
      <c r="I9" s="99" t="s">
        <v>678</v>
      </c>
      <c r="J9" s="104">
        <v>4</v>
      </c>
      <c r="K9" s="104">
        <v>5</v>
      </c>
      <c r="L9" s="104">
        <v>3</v>
      </c>
      <c r="M9" s="104">
        <v>10</v>
      </c>
      <c r="N9" s="104">
        <v>6</v>
      </c>
      <c r="O9" s="104">
        <v>12</v>
      </c>
      <c r="P9" s="104">
        <v>6</v>
      </c>
      <c r="Q9" s="110">
        <v>11</v>
      </c>
      <c r="R9" s="110">
        <v>26</v>
      </c>
      <c r="S9" s="104">
        <v>23</v>
      </c>
      <c r="T9" s="105">
        <f t="shared" ref="T9:T40" si="0">SUM(J9:S9)</f>
        <v>106</v>
      </c>
      <c r="U9" s="106">
        <f t="shared" ref="U9:U40" si="1">T9/127*100</f>
        <v>83.464566929133852</v>
      </c>
      <c r="V9" s="103" t="s">
        <v>214</v>
      </c>
    </row>
    <row r="10" spans="1:22" x14ac:dyDescent="0.25">
      <c r="A10" s="15">
        <v>2</v>
      </c>
      <c r="B10" s="70" t="s">
        <v>530</v>
      </c>
      <c r="C10" s="70" t="s">
        <v>559</v>
      </c>
      <c r="D10" s="70" t="s">
        <v>623</v>
      </c>
      <c r="E10" s="70" t="s">
        <v>195</v>
      </c>
      <c r="F10" s="71">
        <v>38335</v>
      </c>
      <c r="G10" s="72" t="s">
        <v>323</v>
      </c>
      <c r="H10" s="69" t="s">
        <v>495</v>
      </c>
      <c r="I10" s="69" t="s">
        <v>679</v>
      </c>
      <c r="J10" s="73">
        <v>1</v>
      </c>
      <c r="K10" s="74">
        <v>6</v>
      </c>
      <c r="L10" s="74">
        <v>0</v>
      </c>
      <c r="M10" s="74">
        <v>10</v>
      </c>
      <c r="N10" s="74">
        <v>6</v>
      </c>
      <c r="O10" s="74">
        <v>11</v>
      </c>
      <c r="P10" s="74">
        <v>8</v>
      </c>
      <c r="Q10" s="74">
        <v>10</v>
      </c>
      <c r="R10" s="74">
        <v>26</v>
      </c>
      <c r="S10" s="74">
        <v>23</v>
      </c>
      <c r="T10" s="75">
        <f t="shared" si="0"/>
        <v>101</v>
      </c>
      <c r="U10" s="76">
        <f t="shared" si="1"/>
        <v>79.527559055118118</v>
      </c>
      <c r="V10" s="70" t="s">
        <v>230</v>
      </c>
    </row>
    <row r="11" spans="1:22" x14ac:dyDescent="0.25">
      <c r="A11" s="15">
        <v>3</v>
      </c>
      <c r="B11" s="70" t="s">
        <v>531</v>
      </c>
      <c r="C11" s="70" t="s">
        <v>548</v>
      </c>
      <c r="D11" s="70" t="s">
        <v>617</v>
      </c>
      <c r="E11" s="70" t="s">
        <v>194</v>
      </c>
      <c r="F11" s="77">
        <v>38266</v>
      </c>
      <c r="G11" s="72" t="s">
        <v>323</v>
      </c>
      <c r="H11" s="69" t="s">
        <v>495</v>
      </c>
      <c r="I11" s="69" t="s">
        <v>679</v>
      </c>
      <c r="J11" s="73">
        <v>5</v>
      </c>
      <c r="K11" s="74">
        <v>3</v>
      </c>
      <c r="L11" s="74">
        <v>2</v>
      </c>
      <c r="M11" s="74">
        <v>10</v>
      </c>
      <c r="N11" s="74">
        <v>6</v>
      </c>
      <c r="O11" s="74">
        <v>13</v>
      </c>
      <c r="P11" s="74">
        <v>6</v>
      </c>
      <c r="Q11" s="74">
        <v>10</v>
      </c>
      <c r="R11" s="74">
        <v>28</v>
      </c>
      <c r="S11" s="74">
        <v>15</v>
      </c>
      <c r="T11" s="75">
        <f t="shared" si="0"/>
        <v>98</v>
      </c>
      <c r="U11" s="76">
        <f t="shared" si="1"/>
        <v>77.165354330708652</v>
      </c>
      <c r="V11" s="70" t="s">
        <v>230</v>
      </c>
    </row>
    <row r="12" spans="1:22" x14ac:dyDescent="0.25">
      <c r="A12" s="15">
        <v>4</v>
      </c>
      <c r="B12" s="78" t="s">
        <v>35</v>
      </c>
      <c r="C12" s="78" t="s">
        <v>581</v>
      </c>
      <c r="D12" s="78" t="s">
        <v>625</v>
      </c>
      <c r="E12" s="70" t="s">
        <v>194</v>
      </c>
      <c r="F12" s="71">
        <v>38150</v>
      </c>
      <c r="G12" s="79" t="s">
        <v>323</v>
      </c>
      <c r="H12" s="69" t="s">
        <v>495</v>
      </c>
      <c r="I12" s="69" t="s">
        <v>679</v>
      </c>
      <c r="J12" s="73">
        <v>6</v>
      </c>
      <c r="K12" s="74">
        <v>2</v>
      </c>
      <c r="L12" s="74">
        <v>2</v>
      </c>
      <c r="M12" s="74">
        <v>10</v>
      </c>
      <c r="N12" s="74">
        <v>6</v>
      </c>
      <c r="O12" s="74">
        <v>14</v>
      </c>
      <c r="P12" s="74">
        <v>5</v>
      </c>
      <c r="Q12" s="74">
        <v>9</v>
      </c>
      <c r="R12" s="74">
        <v>26</v>
      </c>
      <c r="S12" s="74">
        <v>13</v>
      </c>
      <c r="T12" s="75">
        <f t="shared" si="0"/>
        <v>93</v>
      </c>
      <c r="U12" s="76">
        <f t="shared" si="1"/>
        <v>73.228346456692918</v>
      </c>
      <c r="V12" s="78" t="s">
        <v>230</v>
      </c>
    </row>
    <row r="13" spans="1:22" x14ac:dyDescent="0.25">
      <c r="A13" s="15">
        <v>5</v>
      </c>
      <c r="B13" s="70" t="s">
        <v>532</v>
      </c>
      <c r="C13" s="70" t="s">
        <v>579</v>
      </c>
      <c r="D13" s="70" t="s">
        <v>624</v>
      </c>
      <c r="E13" s="70" t="s">
        <v>194</v>
      </c>
      <c r="F13" s="71">
        <v>38274</v>
      </c>
      <c r="G13" s="72" t="s">
        <v>323</v>
      </c>
      <c r="H13" s="69" t="s">
        <v>495</v>
      </c>
      <c r="I13" s="69" t="s">
        <v>679</v>
      </c>
      <c r="J13" s="73">
        <v>11</v>
      </c>
      <c r="K13" s="74">
        <v>1</v>
      </c>
      <c r="L13" s="74">
        <v>2</v>
      </c>
      <c r="M13" s="74">
        <v>10</v>
      </c>
      <c r="N13" s="74">
        <v>3</v>
      </c>
      <c r="O13" s="74">
        <v>14</v>
      </c>
      <c r="P13" s="74">
        <v>6</v>
      </c>
      <c r="Q13" s="74">
        <v>8</v>
      </c>
      <c r="R13" s="74">
        <v>30</v>
      </c>
      <c r="S13" s="74">
        <v>4</v>
      </c>
      <c r="T13" s="75">
        <f t="shared" si="0"/>
        <v>89</v>
      </c>
      <c r="U13" s="76">
        <f t="shared" si="1"/>
        <v>70.078740157480311</v>
      </c>
      <c r="V13" s="70" t="s">
        <v>230</v>
      </c>
    </row>
    <row r="14" spans="1:22" s="33" customFormat="1" ht="25.5" x14ac:dyDescent="0.25">
      <c r="A14" s="15">
        <v>6</v>
      </c>
      <c r="B14" s="70" t="s">
        <v>318</v>
      </c>
      <c r="C14" s="70" t="s">
        <v>485</v>
      </c>
      <c r="D14" s="70" t="s">
        <v>628</v>
      </c>
      <c r="E14" s="70" t="s">
        <v>195</v>
      </c>
      <c r="F14" s="80">
        <v>38258</v>
      </c>
      <c r="G14" s="79" t="s">
        <v>209</v>
      </c>
      <c r="H14" s="69" t="s">
        <v>495</v>
      </c>
      <c r="I14" s="69" t="s">
        <v>679</v>
      </c>
      <c r="J14" s="73">
        <v>12</v>
      </c>
      <c r="K14" s="74">
        <v>6</v>
      </c>
      <c r="L14" s="74">
        <v>3</v>
      </c>
      <c r="M14" s="74">
        <v>10</v>
      </c>
      <c r="N14" s="74">
        <v>6</v>
      </c>
      <c r="O14" s="74">
        <v>13</v>
      </c>
      <c r="P14" s="74">
        <v>8</v>
      </c>
      <c r="Q14" s="74">
        <v>9</v>
      </c>
      <c r="R14" s="74">
        <v>18</v>
      </c>
      <c r="S14" s="74">
        <v>0</v>
      </c>
      <c r="T14" s="75">
        <f t="shared" si="0"/>
        <v>85</v>
      </c>
      <c r="U14" s="76">
        <f t="shared" si="1"/>
        <v>66.929133858267718</v>
      </c>
      <c r="V14" s="70" t="s">
        <v>641</v>
      </c>
    </row>
    <row r="15" spans="1:22" ht="25.5" x14ac:dyDescent="0.25">
      <c r="A15" s="15">
        <v>7</v>
      </c>
      <c r="B15" s="70" t="s">
        <v>537</v>
      </c>
      <c r="C15" s="70" t="s">
        <v>666</v>
      </c>
      <c r="D15" s="70" t="s">
        <v>629</v>
      </c>
      <c r="E15" s="70" t="s">
        <v>195</v>
      </c>
      <c r="F15" s="80">
        <v>38090</v>
      </c>
      <c r="G15" s="79" t="s">
        <v>209</v>
      </c>
      <c r="H15" s="69" t="s">
        <v>495</v>
      </c>
      <c r="I15" s="69" t="s">
        <v>679</v>
      </c>
      <c r="J15" s="73">
        <v>8</v>
      </c>
      <c r="K15" s="74">
        <v>4</v>
      </c>
      <c r="L15" s="74">
        <v>3</v>
      </c>
      <c r="M15" s="74">
        <v>10</v>
      </c>
      <c r="N15" s="74">
        <v>6</v>
      </c>
      <c r="O15" s="74">
        <v>8</v>
      </c>
      <c r="P15" s="74">
        <v>8</v>
      </c>
      <c r="Q15" s="74">
        <v>11</v>
      </c>
      <c r="R15" s="74">
        <v>20</v>
      </c>
      <c r="S15" s="74">
        <v>6</v>
      </c>
      <c r="T15" s="75">
        <f t="shared" si="0"/>
        <v>84</v>
      </c>
      <c r="U15" s="76">
        <f t="shared" si="1"/>
        <v>66.141732283464577</v>
      </c>
      <c r="V15" s="70" t="s">
        <v>641</v>
      </c>
    </row>
    <row r="16" spans="1:22" s="33" customFormat="1" x14ac:dyDescent="0.25">
      <c r="A16" s="15">
        <v>8</v>
      </c>
      <c r="B16" s="70" t="s">
        <v>533</v>
      </c>
      <c r="C16" s="70" t="s">
        <v>580</v>
      </c>
      <c r="D16" s="70" t="s">
        <v>621</v>
      </c>
      <c r="E16" s="70" t="s">
        <v>194</v>
      </c>
      <c r="F16" s="77">
        <v>38104</v>
      </c>
      <c r="G16" s="72" t="s">
        <v>323</v>
      </c>
      <c r="H16" s="69" t="s">
        <v>495</v>
      </c>
      <c r="I16" s="69" t="s">
        <v>679</v>
      </c>
      <c r="J16" s="73">
        <v>4</v>
      </c>
      <c r="K16" s="74">
        <v>2</v>
      </c>
      <c r="L16" s="74">
        <v>0</v>
      </c>
      <c r="M16" s="74">
        <v>10</v>
      </c>
      <c r="N16" s="74">
        <v>3</v>
      </c>
      <c r="O16" s="74">
        <v>12</v>
      </c>
      <c r="P16" s="74">
        <v>6</v>
      </c>
      <c r="Q16" s="74">
        <v>10</v>
      </c>
      <c r="R16" s="74">
        <v>22</v>
      </c>
      <c r="S16" s="74">
        <v>15</v>
      </c>
      <c r="T16" s="75">
        <f t="shared" si="0"/>
        <v>84</v>
      </c>
      <c r="U16" s="76">
        <f t="shared" si="1"/>
        <v>66.141732283464577</v>
      </c>
      <c r="V16" s="70" t="s">
        <v>230</v>
      </c>
    </row>
    <row r="17" spans="1:22" ht="25.5" x14ac:dyDescent="0.25">
      <c r="A17" s="15">
        <v>9</v>
      </c>
      <c r="B17" s="70" t="s">
        <v>542</v>
      </c>
      <c r="C17" s="70" t="s">
        <v>588</v>
      </c>
      <c r="D17" s="70" t="s">
        <v>605</v>
      </c>
      <c r="E17" s="70" t="s">
        <v>195</v>
      </c>
      <c r="F17" s="80">
        <v>38188</v>
      </c>
      <c r="G17" s="79" t="s">
        <v>209</v>
      </c>
      <c r="H17" s="69" t="s">
        <v>495</v>
      </c>
      <c r="I17" s="69" t="s">
        <v>679</v>
      </c>
      <c r="J17" s="73">
        <v>5</v>
      </c>
      <c r="K17" s="74">
        <v>4</v>
      </c>
      <c r="L17" s="74">
        <v>3</v>
      </c>
      <c r="M17" s="74">
        <v>7</v>
      </c>
      <c r="N17" s="74">
        <v>6</v>
      </c>
      <c r="O17" s="74">
        <v>8</v>
      </c>
      <c r="P17" s="74">
        <v>8</v>
      </c>
      <c r="Q17" s="74">
        <v>10</v>
      </c>
      <c r="R17" s="74">
        <v>20</v>
      </c>
      <c r="S17" s="74">
        <v>10</v>
      </c>
      <c r="T17" s="75">
        <f t="shared" si="0"/>
        <v>81</v>
      </c>
      <c r="U17" s="76">
        <f t="shared" si="1"/>
        <v>63.779527559055119</v>
      </c>
      <c r="V17" s="70" t="s">
        <v>641</v>
      </c>
    </row>
    <row r="18" spans="1:22" ht="25.5" x14ac:dyDescent="0.25">
      <c r="A18" s="15">
        <v>10</v>
      </c>
      <c r="B18" s="70" t="s">
        <v>501</v>
      </c>
      <c r="C18" s="70" t="s">
        <v>552</v>
      </c>
      <c r="D18" s="70" t="s">
        <v>597</v>
      </c>
      <c r="E18" s="70" t="s">
        <v>195</v>
      </c>
      <c r="F18" s="81">
        <v>38241</v>
      </c>
      <c r="G18" s="72" t="s">
        <v>198</v>
      </c>
      <c r="H18" s="69" t="s">
        <v>495</v>
      </c>
      <c r="I18" s="69" t="s">
        <v>679</v>
      </c>
      <c r="J18" s="73">
        <v>0</v>
      </c>
      <c r="K18" s="73">
        <v>1</v>
      </c>
      <c r="L18" s="73">
        <v>0</v>
      </c>
      <c r="M18" s="73">
        <v>10</v>
      </c>
      <c r="N18" s="73">
        <v>6</v>
      </c>
      <c r="O18" s="73">
        <v>11</v>
      </c>
      <c r="P18" s="73">
        <v>8</v>
      </c>
      <c r="Q18" s="73">
        <v>7</v>
      </c>
      <c r="R18" s="73">
        <v>26</v>
      </c>
      <c r="S18" s="73">
        <v>12</v>
      </c>
      <c r="T18" s="75">
        <f t="shared" si="0"/>
        <v>81</v>
      </c>
      <c r="U18" s="76">
        <f t="shared" si="1"/>
        <v>63.779527559055119</v>
      </c>
      <c r="V18" s="70" t="s">
        <v>214</v>
      </c>
    </row>
    <row r="19" spans="1:22" ht="25.5" x14ac:dyDescent="0.25">
      <c r="A19" s="15">
        <v>11</v>
      </c>
      <c r="B19" s="70" t="s">
        <v>540</v>
      </c>
      <c r="C19" s="70" t="s">
        <v>586</v>
      </c>
      <c r="D19" s="70" t="s">
        <v>631</v>
      </c>
      <c r="E19" s="70" t="s">
        <v>195</v>
      </c>
      <c r="F19" s="80">
        <v>38197</v>
      </c>
      <c r="G19" s="79" t="s">
        <v>209</v>
      </c>
      <c r="H19" s="69" t="s">
        <v>495</v>
      </c>
      <c r="I19" s="69" t="s">
        <v>679</v>
      </c>
      <c r="J19" s="73">
        <v>9</v>
      </c>
      <c r="K19" s="74">
        <v>4</v>
      </c>
      <c r="L19" s="74">
        <v>3</v>
      </c>
      <c r="M19" s="74">
        <v>10</v>
      </c>
      <c r="N19" s="74">
        <v>6</v>
      </c>
      <c r="O19" s="74">
        <v>13</v>
      </c>
      <c r="P19" s="74">
        <v>8</v>
      </c>
      <c r="Q19" s="74">
        <v>9</v>
      </c>
      <c r="R19" s="74">
        <v>18</v>
      </c>
      <c r="S19" s="74">
        <v>1</v>
      </c>
      <c r="T19" s="75">
        <f t="shared" si="0"/>
        <v>81</v>
      </c>
      <c r="U19" s="76">
        <f t="shared" si="1"/>
        <v>63.779527559055119</v>
      </c>
      <c r="V19" s="70" t="s">
        <v>643</v>
      </c>
    </row>
    <row r="20" spans="1:22" s="33" customFormat="1" ht="25.5" x14ac:dyDescent="0.25">
      <c r="A20" s="15">
        <v>12</v>
      </c>
      <c r="B20" s="70" t="s">
        <v>538</v>
      </c>
      <c r="C20" s="70" t="s">
        <v>566</v>
      </c>
      <c r="D20" s="70" t="s">
        <v>597</v>
      </c>
      <c r="E20" s="70" t="s">
        <v>195</v>
      </c>
      <c r="F20" s="80">
        <v>38281</v>
      </c>
      <c r="G20" s="79" t="s">
        <v>209</v>
      </c>
      <c r="H20" s="69" t="s">
        <v>495</v>
      </c>
      <c r="I20" s="69" t="s">
        <v>679</v>
      </c>
      <c r="J20" s="73">
        <v>9</v>
      </c>
      <c r="K20" s="74">
        <v>4</v>
      </c>
      <c r="L20" s="74">
        <v>3</v>
      </c>
      <c r="M20" s="74">
        <v>3</v>
      </c>
      <c r="N20" s="74">
        <v>6</v>
      </c>
      <c r="O20" s="74">
        <v>14</v>
      </c>
      <c r="P20" s="74">
        <v>8</v>
      </c>
      <c r="Q20" s="74">
        <v>11</v>
      </c>
      <c r="R20" s="74">
        <v>16</v>
      </c>
      <c r="S20" s="74">
        <v>7</v>
      </c>
      <c r="T20" s="75">
        <f t="shared" si="0"/>
        <v>81</v>
      </c>
      <c r="U20" s="76">
        <f t="shared" si="1"/>
        <v>63.779527559055119</v>
      </c>
      <c r="V20" s="70" t="s">
        <v>641</v>
      </c>
    </row>
    <row r="21" spans="1:22" ht="25.5" x14ac:dyDescent="0.25">
      <c r="A21" s="15">
        <v>13</v>
      </c>
      <c r="B21" s="72" t="s">
        <v>536</v>
      </c>
      <c r="C21" s="72" t="s">
        <v>312</v>
      </c>
      <c r="D21" s="72" t="s">
        <v>628</v>
      </c>
      <c r="E21" s="70" t="s">
        <v>195</v>
      </c>
      <c r="F21" s="81">
        <v>38372</v>
      </c>
      <c r="G21" s="72" t="s">
        <v>202</v>
      </c>
      <c r="H21" s="69" t="s">
        <v>495</v>
      </c>
      <c r="I21" s="69" t="s">
        <v>679</v>
      </c>
      <c r="J21" s="75">
        <v>5</v>
      </c>
      <c r="K21" s="82">
        <v>3</v>
      </c>
      <c r="L21" s="82">
        <v>0</v>
      </c>
      <c r="M21" s="82">
        <v>10</v>
      </c>
      <c r="N21" s="82">
        <v>5</v>
      </c>
      <c r="O21" s="82">
        <v>13</v>
      </c>
      <c r="P21" s="82">
        <v>8</v>
      </c>
      <c r="Q21" s="82">
        <v>8</v>
      </c>
      <c r="R21" s="82">
        <v>22</v>
      </c>
      <c r="S21" s="82">
        <v>3</v>
      </c>
      <c r="T21" s="75">
        <f t="shared" si="0"/>
        <v>77</v>
      </c>
      <c r="U21" s="76">
        <f t="shared" si="1"/>
        <v>60.629921259842526</v>
      </c>
      <c r="V21" s="72" t="s">
        <v>640</v>
      </c>
    </row>
    <row r="22" spans="1:22" x14ac:dyDescent="0.25">
      <c r="A22" s="15">
        <v>14</v>
      </c>
      <c r="B22" s="70" t="s">
        <v>527</v>
      </c>
      <c r="C22" s="70" t="s">
        <v>575</v>
      </c>
      <c r="D22" s="70" t="s">
        <v>593</v>
      </c>
      <c r="E22" s="70" t="s">
        <v>195</v>
      </c>
      <c r="F22" s="81">
        <v>38226</v>
      </c>
      <c r="G22" s="72" t="s">
        <v>208</v>
      </c>
      <c r="H22" s="69" t="s">
        <v>495</v>
      </c>
      <c r="I22" s="69" t="s">
        <v>679</v>
      </c>
      <c r="J22" s="73">
        <v>7</v>
      </c>
      <c r="K22" s="73">
        <v>0</v>
      </c>
      <c r="L22" s="73">
        <v>0</v>
      </c>
      <c r="M22" s="73">
        <v>10</v>
      </c>
      <c r="N22" s="73">
        <v>3</v>
      </c>
      <c r="O22" s="73">
        <v>2</v>
      </c>
      <c r="P22" s="73">
        <v>6</v>
      </c>
      <c r="Q22" s="73">
        <v>12</v>
      </c>
      <c r="R22" s="73">
        <v>30</v>
      </c>
      <c r="S22" s="73">
        <v>7</v>
      </c>
      <c r="T22" s="75">
        <f t="shared" si="0"/>
        <v>77</v>
      </c>
      <c r="U22" s="76">
        <f t="shared" si="1"/>
        <v>60.629921259842526</v>
      </c>
      <c r="V22" s="70" t="s">
        <v>638</v>
      </c>
    </row>
    <row r="23" spans="1:22" x14ac:dyDescent="0.25">
      <c r="A23" s="15">
        <v>15</v>
      </c>
      <c r="B23" s="70" t="s">
        <v>508</v>
      </c>
      <c r="C23" s="70" t="s">
        <v>557</v>
      </c>
      <c r="D23" s="70" t="s">
        <v>602</v>
      </c>
      <c r="E23" s="70" t="s">
        <v>194</v>
      </c>
      <c r="F23" s="81">
        <v>38467</v>
      </c>
      <c r="G23" s="72" t="s">
        <v>200</v>
      </c>
      <c r="H23" s="69" t="s">
        <v>495</v>
      </c>
      <c r="I23" s="69" t="s">
        <v>679</v>
      </c>
      <c r="J23" s="73">
        <v>4</v>
      </c>
      <c r="K23" s="73">
        <v>1</v>
      </c>
      <c r="L23" s="73">
        <v>0</v>
      </c>
      <c r="M23" s="73">
        <v>10</v>
      </c>
      <c r="N23" s="73">
        <v>3</v>
      </c>
      <c r="O23" s="73">
        <v>8</v>
      </c>
      <c r="P23" s="73">
        <v>4</v>
      </c>
      <c r="Q23" s="73">
        <v>6</v>
      </c>
      <c r="R23" s="73">
        <v>30</v>
      </c>
      <c r="S23" s="73">
        <v>11</v>
      </c>
      <c r="T23" s="75">
        <f t="shared" si="0"/>
        <v>77</v>
      </c>
      <c r="U23" s="76">
        <f t="shared" si="1"/>
        <v>60.629921259842526</v>
      </c>
      <c r="V23" s="70" t="s">
        <v>330</v>
      </c>
    </row>
    <row r="24" spans="1:22" ht="25.5" x14ac:dyDescent="0.25">
      <c r="A24" s="15">
        <v>16</v>
      </c>
      <c r="B24" s="103" t="s">
        <v>496</v>
      </c>
      <c r="C24" s="103" t="s">
        <v>546</v>
      </c>
      <c r="D24" s="103" t="s">
        <v>592</v>
      </c>
      <c r="E24" s="103" t="s">
        <v>195</v>
      </c>
      <c r="F24" s="108">
        <v>38223</v>
      </c>
      <c r="G24" s="92" t="s">
        <v>197</v>
      </c>
      <c r="H24" s="99" t="s">
        <v>495</v>
      </c>
      <c r="I24" s="99" t="s">
        <v>679</v>
      </c>
      <c r="J24" s="104">
        <v>11</v>
      </c>
      <c r="K24" s="109">
        <v>0</v>
      </c>
      <c r="L24" s="109">
        <v>0</v>
      </c>
      <c r="M24" s="109">
        <v>7</v>
      </c>
      <c r="N24" s="109">
        <v>6</v>
      </c>
      <c r="O24" s="109">
        <v>0</v>
      </c>
      <c r="P24" s="109">
        <v>8</v>
      </c>
      <c r="Q24" s="109">
        <v>3</v>
      </c>
      <c r="R24" s="109">
        <v>28</v>
      </c>
      <c r="S24" s="109">
        <v>14</v>
      </c>
      <c r="T24" s="105">
        <f t="shared" si="0"/>
        <v>77</v>
      </c>
      <c r="U24" s="106">
        <f t="shared" si="1"/>
        <v>60.629921259842526</v>
      </c>
      <c r="V24" s="103" t="s">
        <v>213</v>
      </c>
    </row>
    <row r="25" spans="1:22" s="33" customFormat="1" ht="25.5" x14ac:dyDescent="0.25">
      <c r="A25" s="15">
        <v>17</v>
      </c>
      <c r="B25" s="70" t="s">
        <v>518</v>
      </c>
      <c r="C25" s="70" t="s">
        <v>566</v>
      </c>
      <c r="D25" s="70" t="s">
        <v>612</v>
      </c>
      <c r="E25" s="70" t="s">
        <v>195</v>
      </c>
      <c r="F25" s="77">
        <v>38154</v>
      </c>
      <c r="G25" s="72" t="s">
        <v>205</v>
      </c>
      <c r="H25" s="69" t="s">
        <v>495</v>
      </c>
      <c r="I25" s="69" t="s">
        <v>679</v>
      </c>
      <c r="J25" s="73">
        <v>1</v>
      </c>
      <c r="K25" s="73">
        <v>3</v>
      </c>
      <c r="L25" s="73">
        <v>0</v>
      </c>
      <c r="M25" s="73">
        <v>10</v>
      </c>
      <c r="N25" s="73">
        <v>4</v>
      </c>
      <c r="O25" s="73">
        <v>8</v>
      </c>
      <c r="P25" s="73">
        <v>8</v>
      </c>
      <c r="Q25" s="73">
        <v>11</v>
      </c>
      <c r="R25" s="73">
        <v>26</v>
      </c>
      <c r="S25" s="73">
        <v>5</v>
      </c>
      <c r="T25" s="75">
        <f t="shared" si="0"/>
        <v>76</v>
      </c>
      <c r="U25" s="76">
        <f t="shared" si="1"/>
        <v>59.842519685039377</v>
      </c>
      <c r="V25" s="70" t="s">
        <v>416</v>
      </c>
    </row>
    <row r="26" spans="1:22" ht="25.5" x14ac:dyDescent="0.25">
      <c r="A26" s="15">
        <v>18</v>
      </c>
      <c r="B26" s="70" t="s">
        <v>535</v>
      </c>
      <c r="C26" s="70" t="s">
        <v>584</v>
      </c>
      <c r="D26" s="70" t="s">
        <v>627</v>
      </c>
      <c r="E26" s="70" t="s">
        <v>194</v>
      </c>
      <c r="F26" s="77">
        <v>38231</v>
      </c>
      <c r="G26" s="72" t="s">
        <v>202</v>
      </c>
      <c r="H26" s="69" t="s">
        <v>495</v>
      </c>
      <c r="I26" s="69" t="s">
        <v>679</v>
      </c>
      <c r="J26" s="73">
        <v>3</v>
      </c>
      <c r="K26" s="74">
        <v>2</v>
      </c>
      <c r="L26" s="74">
        <v>3</v>
      </c>
      <c r="M26" s="74">
        <v>0</v>
      </c>
      <c r="N26" s="74">
        <v>6</v>
      </c>
      <c r="O26" s="74">
        <v>10</v>
      </c>
      <c r="P26" s="74">
        <v>8</v>
      </c>
      <c r="Q26" s="74">
        <v>9</v>
      </c>
      <c r="R26" s="74">
        <v>30</v>
      </c>
      <c r="S26" s="74">
        <v>5</v>
      </c>
      <c r="T26" s="75">
        <f t="shared" si="0"/>
        <v>76</v>
      </c>
      <c r="U26" s="76">
        <f t="shared" si="1"/>
        <v>59.842519685039377</v>
      </c>
      <c r="V26" s="70" t="s">
        <v>640</v>
      </c>
    </row>
    <row r="27" spans="1:22" s="33" customFormat="1" ht="25.5" x14ac:dyDescent="0.25">
      <c r="A27" s="15">
        <v>19</v>
      </c>
      <c r="B27" s="2" t="s">
        <v>457</v>
      </c>
      <c r="C27" s="2" t="s">
        <v>564</v>
      </c>
      <c r="D27" s="2" t="s">
        <v>611</v>
      </c>
      <c r="E27" s="2" t="s">
        <v>195</v>
      </c>
      <c r="F27" s="17">
        <v>38222</v>
      </c>
      <c r="G27" s="1" t="s">
        <v>205</v>
      </c>
      <c r="H27" s="15" t="s">
        <v>495</v>
      </c>
      <c r="I27" s="15"/>
      <c r="J27" s="50">
        <v>1</v>
      </c>
      <c r="K27" s="50">
        <v>3</v>
      </c>
      <c r="L27" s="50">
        <v>0</v>
      </c>
      <c r="M27" s="50">
        <v>10</v>
      </c>
      <c r="N27" s="50">
        <v>6</v>
      </c>
      <c r="O27" s="50">
        <v>10</v>
      </c>
      <c r="P27" s="50">
        <v>6</v>
      </c>
      <c r="Q27" s="50">
        <v>12</v>
      </c>
      <c r="R27" s="50">
        <v>26</v>
      </c>
      <c r="S27" s="50">
        <v>0</v>
      </c>
      <c r="T27" s="49">
        <f t="shared" si="0"/>
        <v>74</v>
      </c>
      <c r="U27" s="52">
        <f t="shared" si="1"/>
        <v>58.267716535433067</v>
      </c>
      <c r="V27" s="2" t="s">
        <v>416</v>
      </c>
    </row>
    <row r="28" spans="1:22" x14ac:dyDescent="0.25">
      <c r="A28" s="15">
        <v>20</v>
      </c>
      <c r="B28" s="2" t="s">
        <v>523</v>
      </c>
      <c r="C28" s="2" t="s">
        <v>570</v>
      </c>
      <c r="D28" s="2" t="s">
        <v>613</v>
      </c>
      <c r="E28" s="2" t="s">
        <v>194</v>
      </c>
      <c r="F28" s="17">
        <v>38337</v>
      </c>
      <c r="G28" s="1" t="s">
        <v>206</v>
      </c>
      <c r="H28" s="15" t="s">
        <v>495</v>
      </c>
      <c r="I28" s="15"/>
      <c r="J28" s="50">
        <v>5</v>
      </c>
      <c r="K28" s="50">
        <v>1</v>
      </c>
      <c r="L28" s="50">
        <v>0</v>
      </c>
      <c r="M28" s="50">
        <v>10</v>
      </c>
      <c r="N28" s="50">
        <v>6</v>
      </c>
      <c r="O28" s="50">
        <v>8</v>
      </c>
      <c r="P28" s="50">
        <v>6</v>
      </c>
      <c r="Q28" s="50">
        <v>9</v>
      </c>
      <c r="R28" s="50">
        <v>28</v>
      </c>
      <c r="S28" s="50">
        <v>0</v>
      </c>
      <c r="T28" s="49">
        <f t="shared" si="0"/>
        <v>73</v>
      </c>
      <c r="U28" s="52">
        <f t="shared" si="1"/>
        <v>57.480314960629919</v>
      </c>
      <c r="V28" s="2" t="s">
        <v>225</v>
      </c>
    </row>
    <row r="29" spans="1:22" ht="25.5" x14ac:dyDescent="0.25">
      <c r="A29" s="15">
        <v>21</v>
      </c>
      <c r="B29" s="2" t="s">
        <v>26</v>
      </c>
      <c r="C29" s="2" t="s">
        <v>574</v>
      </c>
      <c r="D29" s="2" t="s">
        <v>618</v>
      </c>
      <c r="E29" s="2" t="s">
        <v>195</v>
      </c>
      <c r="F29" s="4">
        <v>38199</v>
      </c>
      <c r="G29" s="1" t="s">
        <v>635</v>
      </c>
      <c r="H29" s="15" t="s">
        <v>495</v>
      </c>
      <c r="I29" s="15"/>
      <c r="J29" s="50">
        <v>3</v>
      </c>
      <c r="K29" s="50">
        <v>3</v>
      </c>
      <c r="L29" s="50">
        <v>3</v>
      </c>
      <c r="M29" s="50">
        <v>10</v>
      </c>
      <c r="N29" s="50">
        <v>2</v>
      </c>
      <c r="O29" s="50">
        <v>0</v>
      </c>
      <c r="P29" s="50">
        <v>4</v>
      </c>
      <c r="Q29" s="50">
        <v>8</v>
      </c>
      <c r="R29" s="50">
        <v>28</v>
      </c>
      <c r="S29" s="50">
        <v>9</v>
      </c>
      <c r="T29" s="49">
        <f t="shared" si="0"/>
        <v>70</v>
      </c>
      <c r="U29" s="52">
        <f t="shared" si="1"/>
        <v>55.118110236220474</v>
      </c>
      <c r="V29" s="2" t="s">
        <v>637</v>
      </c>
    </row>
    <row r="30" spans="1:22" ht="25.5" x14ac:dyDescent="0.25">
      <c r="A30" s="15">
        <v>22</v>
      </c>
      <c r="B30" s="2" t="s">
        <v>500</v>
      </c>
      <c r="C30" s="2" t="s">
        <v>551</v>
      </c>
      <c r="D30" s="2" t="s">
        <v>596</v>
      </c>
      <c r="E30" s="2" t="s">
        <v>195</v>
      </c>
      <c r="F30" s="26" t="s">
        <v>634</v>
      </c>
      <c r="G30" s="1" t="s">
        <v>198</v>
      </c>
      <c r="H30" s="15" t="s">
        <v>495</v>
      </c>
      <c r="I30" s="15"/>
      <c r="J30" s="50">
        <v>3</v>
      </c>
      <c r="K30" s="50">
        <v>2</v>
      </c>
      <c r="L30" s="50">
        <v>0</v>
      </c>
      <c r="M30" s="50">
        <v>10</v>
      </c>
      <c r="N30" s="50">
        <v>2</v>
      </c>
      <c r="O30" s="50">
        <v>0</v>
      </c>
      <c r="P30" s="50">
        <v>2</v>
      </c>
      <c r="Q30" s="50">
        <v>6</v>
      </c>
      <c r="R30" s="50">
        <v>26</v>
      </c>
      <c r="S30" s="50">
        <v>14</v>
      </c>
      <c r="T30" s="49">
        <f t="shared" si="0"/>
        <v>65</v>
      </c>
      <c r="U30" s="52">
        <f t="shared" si="1"/>
        <v>51.181102362204726</v>
      </c>
      <c r="V30" s="2" t="s">
        <v>214</v>
      </c>
    </row>
    <row r="31" spans="1:22" ht="25.5" x14ac:dyDescent="0.25">
      <c r="A31" s="15">
        <v>23</v>
      </c>
      <c r="B31" s="2" t="s">
        <v>497</v>
      </c>
      <c r="C31" s="2" t="s">
        <v>547</v>
      </c>
      <c r="D31" s="2" t="s">
        <v>591</v>
      </c>
      <c r="E31" s="2" t="s">
        <v>195</v>
      </c>
      <c r="F31" s="5">
        <v>38315</v>
      </c>
      <c r="G31" s="1" t="s">
        <v>197</v>
      </c>
      <c r="H31" s="15" t="s">
        <v>495</v>
      </c>
      <c r="I31" s="15"/>
      <c r="J31" s="50">
        <v>6</v>
      </c>
      <c r="K31" s="50">
        <v>1</v>
      </c>
      <c r="L31" s="50">
        <v>0</v>
      </c>
      <c r="M31" s="50">
        <v>10</v>
      </c>
      <c r="N31" s="50">
        <v>2</v>
      </c>
      <c r="O31" s="50">
        <v>0</v>
      </c>
      <c r="P31" s="50">
        <v>8</v>
      </c>
      <c r="Q31" s="50">
        <v>10</v>
      </c>
      <c r="R31" s="50">
        <v>22</v>
      </c>
      <c r="S31" s="50">
        <v>5</v>
      </c>
      <c r="T31" s="49">
        <f t="shared" si="0"/>
        <v>64</v>
      </c>
      <c r="U31" s="52">
        <f t="shared" si="1"/>
        <v>50.393700787401571</v>
      </c>
      <c r="V31" s="2" t="s">
        <v>213</v>
      </c>
    </row>
    <row r="32" spans="1:22" ht="25.5" x14ac:dyDescent="0.25">
      <c r="A32" s="15">
        <v>24</v>
      </c>
      <c r="B32" s="103" t="s">
        <v>516</v>
      </c>
      <c r="C32" s="103" t="s">
        <v>484</v>
      </c>
      <c r="D32" s="103" t="s">
        <v>608</v>
      </c>
      <c r="E32" s="103" t="s">
        <v>195</v>
      </c>
      <c r="F32" s="101">
        <v>38167</v>
      </c>
      <c r="G32" s="92" t="s">
        <v>205</v>
      </c>
      <c r="H32" s="99" t="s">
        <v>495</v>
      </c>
      <c r="I32" s="99"/>
      <c r="J32" s="104">
        <v>2</v>
      </c>
      <c r="K32" s="104">
        <v>3</v>
      </c>
      <c r="L32" s="104">
        <v>0</v>
      </c>
      <c r="M32" s="104">
        <v>10</v>
      </c>
      <c r="N32" s="104">
        <v>4</v>
      </c>
      <c r="O32" s="104">
        <v>10</v>
      </c>
      <c r="P32" s="104">
        <v>6</v>
      </c>
      <c r="Q32" s="104">
        <v>11</v>
      </c>
      <c r="R32" s="104">
        <v>16</v>
      </c>
      <c r="S32" s="104">
        <v>0</v>
      </c>
      <c r="T32" s="105">
        <f t="shared" si="0"/>
        <v>62</v>
      </c>
      <c r="U32" s="106">
        <f t="shared" si="1"/>
        <v>48.818897637795274</v>
      </c>
      <c r="V32" s="103" t="s">
        <v>416</v>
      </c>
    </row>
    <row r="33" spans="1:22" ht="25.5" x14ac:dyDescent="0.25">
      <c r="A33" s="15">
        <v>25</v>
      </c>
      <c r="B33" s="2" t="s">
        <v>539</v>
      </c>
      <c r="C33" s="2" t="s">
        <v>585</v>
      </c>
      <c r="D33" s="2" t="s">
        <v>630</v>
      </c>
      <c r="E33" s="2" t="s">
        <v>194</v>
      </c>
      <c r="F33" s="4">
        <v>38272</v>
      </c>
      <c r="G33" s="7" t="s">
        <v>209</v>
      </c>
      <c r="H33" s="15" t="s">
        <v>495</v>
      </c>
      <c r="I33" s="15"/>
      <c r="J33" s="50">
        <v>6</v>
      </c>
      <c r="K33" s="83">
        <v>4</v>
      </c>
      <c r="L33" s="83">
        <v>3</v>
      </c>
      <c r="M33" s="83">
        <v>0</v>
      </c>
      <c r="N33" s="83">
        <v>6</v>
      </c>
      <c r="O33" s="83">
        <v>0</v>
      </c>
      <c r="P33" s="83">
        <v>8</v>
      </c>
      <c r="Q33" s="83">
        <v>12</v>
      </c>
      <c r="R33" s="83">
        <v>22</v>
      </c>
      <c r="S33" s="83">
        <v>0</v>
      </c>
      <c r="T33" s="49">
        <f t="shared" si="0"/>
        <v>61</v>
      </c>
      <c r="U33" s="52">
        <f t="shared" si="1"/>
        <v>48.031496062992126</v>
      </c>
      <c r="V33" s="2" t="s">
        <v>641</v>
      </c>
    </row>
    <row r="34" spans="1:22" ht="25.5" x14ac:dyDescent="0.25">
      <c r="A34" s="15">
        <v>26</v>
      </c>
      <c r="B34" s="2" t="s">
        <v>517</v>
      </c>
      <c r="C34" s="2" t="s">
        <v>565</v>
      </c>
      <c r="D34" s="2" t="s">
        <v>612</v>
      </c>
      <c r="E34" s="2" t="s">
        <v>195</v>
      </c>
      <c r="F34" s="17">
        <v>38157</v>
      </c>
      <c r="G34" s="1" t="s">
        <v>205</v>
      </c>
      <c r="H34" s="15" t="s">
        <v>495</v>
      </c>
      <c r="I34" s="15"/>
      <c r="J34" s="50">
        <v>9</v>
      </c>
      <c r="K34" s="50">
        <v>5</v>
      </c>
      <c r="L34" s="50">
        <v>0</v>
      </c>
      <c r="M34" s="50">
        <v>7</v>
      </c>
      <c r="N34" s="50">
        <v>1</v>
      </c>
      <c r="O34" s="50">
        <v>10</v>
      </c>
      <c r="P34" s="50">
        <v>4</v>
      </c>
      <c r="Q34" s="50">
        <v>2</v>
      </c>
      <c r="R34" s="50">
        <v>16</v>
      </c>
      <c r="S34" s="50">
        <v>5</v>
      </c>
      <c r="T34" s="49">
        <f t="shared" si="0"/>
        <v>59</v>
      </c>
      <c r="U34" s="52">
        <f t="shared" si="1"/>
        <v>46.45669291338583</v>
      </c>
      <c r="V34" s="2" t="s">
        <v>224</v>
      </c>
    </row>
    <row r="35" spans="1:22" ht="25.5" x14ac:dyDescent="0.25">
      <c r="A35" s="15">
        <v>27</v>
      </c>
      <c r="B35" s="2" t="s">
        <v>543</v>
      </c>
      <c r="C35" s="2" t="s">
        <v>589</v>
      </c>
      <c r="D35" s="2" t="s">
        <v>615</v>
      </c>
      <c r="E35" s="2" t="s">
        <v>194</v>
      </c>
      <c r="F35" s="4">
        <v>38123</v>
      </c>
      <c r="G35" s="7" t="s">
        <v>209</v>
      </c>
      <c r="H35" s="15" t="s">
        <v>495</v>
      </c>
      <c r="I35" s="15"/>
      <c r="J35" s="50">
        <v>2</v>
      </c>
      <c r="K35" s="83">
        <v>1</v>
      </c>
      <c r="L35" s="83">
        <v>0</v>
      </c>
      <c r="M35" s="83">
        <v>10</v>
      </c>
      <c r="N35" s="83">
        <v>5</v>
      </c>
      <c r="O35" s="83">
        <v>2</v>
      </c>
      <c r="P35" s="83">
        <v>2</v>
      </c>
      <c r="Q35" s="83">
        <v>9</v>
      </c>
      <c r="R35" s="83">
        <v>22</v>
      </c>
      <c r="S35" s="83">
        <v>5</v>
      </c>
      <c r="T35" s="49">
        <f t="shared" si="0"/>
        <v>58</v>
      </c>
      <c r="U35" s="52">
        <f t="shared" si="1"/>
        <v>45.669291338582681</v>
      </c>
      <c r="V35" s="2" t="s">
        <v>643</v>
      </c>
    </row>
    <row r="36" spans="1:22" x14ac:dyDescent="0.25">
      <c r="A36" s="15">
        <v>28</v>
      </c>
      <c r="B36" s="2" t="s">
        <v>507</v>
      </c>
      <c r="C36" s="2" t="s">
        <v>36</v>
      </c>
      <c r="D36" s="2" t="s">
        <v>601</v>
      </c>
      <c r="E36" s="2" t="s">
        <v>194</v>
      </c>
      <c r="F36" s="6">
        <v>38115</v>
      </c>
      <c r="G36" s="1" t="s">
        <v>200</v>
      </c>
      <c r="H36" s="15" t="s">
        <v>495</v>
      </c>
      <c r="I36" s="15"/>
      <c r="J36" s="50">
        <v>2</v>
      </c>
      <c r="K36" s="50">
        <v>1</v>
      </c>
      <c r="L36" s="50">
        <v>2</v>
      </c>
      <c r="M36" s="50">
        <v>7</v>
      </c>
      <c r="N36" s="50">
        <v>2</v>
      </c>
      <c r="O36" s="50">
        <v>2</v>
      </c>
      <c r="P36" s="50">
        <v>2</v>
      </c>
      <c r="Q36" s="50">
        <v>7</v>
      </c>
      <c r="R36" s="50">
        <v>26</v>
      </c>
      <c r="S36" s="50">
        <v>5</v>
      </c>
      <c r="T36" s="49">
        <f t="shared" si="0"/>
        <v>56</v>
      </c>
      <c r="U36" s="52">
        <f t="shared" si="1"/>
        <v>44.094488188976378</v>
      </c>
      <c r="V36" s="2" t="s">
        <v>330</v>
      </c>
    </row>
    <row r="37" spans="1:22" ht="25.5" x14ac:dyDescent="0.25">
      <c r="A37" s="15">
        <v>29</v>
      </c>
      <c r="B37" s="2" t="s">
        <v>506</v>
      </c>
      <c r="C37" s="2" t="s">
        <v>556</v>
      </c>
      <c r="D37" s="2" t="s">
        <v>317</v>
      </c>
      <c r="E37" s="2" t="s">
        <v>194</v>
      </c>
      <c r="F37" s="4">
        <v>38190</v>
      </c>
      <c r="G37" s="7" t="s">
        <v>207</v>
      </c>
      <c r="H37" s="15" t="s">
        <v>495</v>
      </c>
      <c r="I37" s="15"/>
      <c r="J37" s="50">
        <v>1</v>
      </c>
      <c r="K37" s="50">
        <v>1</v>
      </c>
      <c r="L37" s="50">
        <v>0</v>
      </c>
      <c r="M37" s="50">
        <v>0</v>
      </c>
      <c r="N37" s="50">
        <v>2</v>
      </c>
      <c r="O37" s="50">
        <v>8</v>
      </c>
      <c r="P37" s="50">
        <v>4</v>
      </c>
      <c r="Q37" s="50">
        <v>10</v>
      </c>
      <c r="R37" s="50">
        <v>26</v>
      </c>
      <c r="S37" s="50">
        <v>4</v>
      </c>
      <c r="T37" s="49">
        <f t="shared" si="0"/>
        <v>56</v>
      </c>
      <c r="U37" s="52">
        <f t="shared" si="1"/>
        <v>44.094488188976378</v>
      </c>
      <c r="V37" s="2" t="s">
        <v>328</v>
      </c>
    </row>
    <row r="38" spans="1:22" x14ac:dyDescent="0.25">
      <c r="A38" s="15">
        <v>30</v>
      </c>
      <c r="B38" s="2" t="s">
        <v>521</v>
      </c>
      <c r="C38" s="2" t="s">
        <v>548</v>
      </c>
      <c r="D38" s="2" t="s">
        <v>615</v>
      </c>
      <c r="E38" s="2" t="s">
        <v>194</v>
      </c>
      <c r="F38" s="17">
        <v>38252</v>
      </c>
      <c r="G38" s="1" t="s">
        <v>206</v>
      </c>
      <c r="H38" s="15" t="s">
        <v>495</v>
      </c>
      <c r="I38" s="15"/>
      <c r="J38" s="50">
        <v>0</v>
      </c>
      <c r="K38" s="50">
        <v>0</v>
      </c>
      <c r="L38" s="50">
        <v>3</v>
      </c>
      <c r="M38" s="50">
        <v>6</v>
      </c>
      <c r="N38" s="50">
        <v>5</v>
      </c>
      <c r="O38" s="50">
        <v>2</v>
      </c>
      <c r="P38" s="50">
        <v>0</v>
      </c>
      <c r="Q38" s="50">
        <v>8</v>
      </c>
      <c r="R38" s="50">
        <v>30</v>
      </c>
      <c r="S38" s="50">
        <v>0</v>
      </c>
      <c r="T38" s="49">
        <f t="shared" si="0"/>
        <v>54</v>
      </c>
      <c r="U38" s="52">
        <f t="shared" si="1"/>
        <v>42.519685039370081</v>
      </c>
      <c r="V38" s="2" t="s">
        <v>225</v>
      </c>
    </row>
    <row r="39" spans="1:22" x14ac:dyDescent="0.25">
      <c r="A39" s="15">
        <v>31</v>
      </c>
      <c r="B39" s="2" t="s">
        <v>529</v>
      </c>
      <c r="C39" s="2" t="s">
        <v>578</v>
      </c>
      <c r="D39" s="2" t="s">
        <v>622</v>
      </c>
      <c r="E39" s="2" t="s">
        <v>194</v>
      </c>
      <c r="F39" s="6">
        <v>38503</v>
      </c>
      <c r="G39" s="1" t="s">
        <v>208</v>
      </c>
      <c r="H39" s="15" t="s">
        <v>495</v>
      </c>
      <c r="I39" s="15"/>
      <c r="J39" s="50">
        <v>0</v>
      </c>
      <c r="K39" s="83">
        <v>1</v>
      </c>
      <c r="L39" s="83">
        <v>0</v>
      </c>
      <c r="M39" s="83">
        <v>3</v>
      </c>
      <c r="N39" s="83">
        <v>4</v>
      </c>
      <c r="O39" s="83">
        <v>7</v>
      </c>
      <c r="P39" s="83">
        <v>2</v>
      </c>
      <c r="Q39" s="83">
        <v>6</v>
      </c>
      <c r="R39" s="83">
        <v>26</v>
      </c>
      <c r="S39" s="83">
        <v>5</v>
      </c>
      <c r="T39" s="49">
        <f t="shared" si="0"/>
        <v>54</v>
      </c>
      <c r="U39" s="52">
        <f t="shared" si="1"/>
        <v>42.519685039370081</v>
      </c>
      <c r="V39" s="2" t="s">
        <v>638</v>
      </c>
    </row>
    <row r="40" spans="1:22" ht="25.5" x14ac:dyDescent="0.25">
      <c r="A40" s="15">
        <v>32</v>
      </c>
      <c r="B40" s="2" t="s">
        <v>541</v>
      </c>
      <c r="C40" s="2" t="s">
        <v>476</v>
      </c>
      <c r="D40" s="2" t="s">
        <v>350</v>
      </c>
      <c r="E40" s="2" t="s">
        <v>195</v>
      </c>
      <c r="F40" s="4">
        <v>38303</v>
      </c>
      <c r="G40" s="7" t="s">
        <v>209</v>
      </c>
      <c r="H40" s="15" t="s">
        <v>495</v>
      </c>
      <c r="I40" s="15"/>
      <c r="J40" s="50">
        <v>6</v>
      </c>
      <c r="K40" s="83">
        <v>4</v>
      </c>
      <c r="L40" s="83">
        <v>3</v>
      </c>
      <c r="M40" s="83">
        <v>0</v>
      </c>
      <c r="N40" s="83">
        <v>4</v>
      </c>
      <c r="O40" s="83">
        <v>0</v>
      </c>
      <c r="P40" s="83">
        <v>8</v>
      </c>
      <c r="Q40" s="83">
        <v>11</v>
      </c>
      <c r="R40" s="83">
        <v>18</v>
      </c>
      <c r="S40" s="83">
        <v>0</v>
      </c>
      <c r="T40" s="49">
        <f t="shared" si="0"/>
        <v>54</v>
      </c>
      <c r="U40" s="52">
        <f t="shared" si="1"/>
        <v>42.519685039370081</v>
      </c>
      <c r="V40" s="2" t="s">
        <v>641</v>
      </c>
    </row>
    <row r="41" spans="1:22" ht="25.5" x14ac:dyDescent="0.25">
      <c r="A41" s="15">
        <v>33</v>
      </c>
      <c r="B41" s="2" t="s">
        <v>513</v>
      </c>
      <c r="C41" s="2" t="s">
        <v>561</v>
      </c>
      <c r="D41" s="2" t="s">
        <v>607</v>
      </c>
      <c r="E41" s="2" t="s">
        <v>194</v>
      </c>
      <c r="F41" s="5">
        <v>38266</v>
      </c>
      <c r="G41" s="1" t="s">
        <v>203</v>
      </c>
      <c r="H41" s="15" t="s">
        <v>495</v>
      </c>
      <c r="I41" s="15"/>
      <c r="J41" s="50">
        <v>6</v>
      </c>
      <c r="K41" s="50">
        <v>0</v>
      </c>
      <c r="L41" s="50">
        <v>0</v>
      </c>
      <c r="M41" s="50">
        <v>10</v>
      </c>
      <c r="N41" s="50">
        <v>6</v>
      </c>
      <c r="O41" s="50">
        <v>6</v>
      </c>
      <c r="P41" s="50">
        <v>0</v>
      </c>
      <c r="Q41" s="50">
        <v>6</v>
      </c>
      <c r="R41" s="50">
        <v>20</v>
      </c>
      <c r="S41" s="50">
        <v>0</v>
      </c>
      <c r="T41" s="49">
        <f t="shared" ref="T41:T70" si="2">SUM(J41:S41)</f>
        <v>54</v>
      </c>
      <c r="U41" s="52">
        <f t="shared" ref="U41:U70" si="3">T41/127*100</f>
        <v>42.519685039370081</v>
      </c>
      <c r="V41" s="2" t="s">
        <v>469</v>
      </c>
    </row>
    <row r="42" spans="1:22" ht="25.5" x14ac:dyDescent="0.25">
      <c r="A42" s="15">
        <v>34</v>
      </c>
      <c r="B42" s="2" t="s">
        <v>520</v>
      </c>
      <c r="C42" s="2" t="s">
        <v>568</v>
      </c>
      <c r="D42" s="2" t="s">
        <v>614</v>
      </c>
      <c r="E42" s="2" t="s">
        <v>194</v>
      </c>
      <c r="F42" s="17">
        <v>38354</v>
      </c>
      <c r="G42" s="1" t="s">
        <v>205</v>
      </c>
      <c r="H42" s="15" t="s">
        <v>495</v>
      </c>
      <c r="I42" s="15"/>
      <c r="J42" s="50">
        <v>1</v>
      </c>
      <c r="K42" s="50">
        <v>2</v>
      </c>
      <c r="L42" s="50">
        <v>0</v>
      </c>
      <c r="M42" s="50">
        <v>10</v>
      </c>
      <c r="N42" s="50">
        <v>3</v>
      </c>
      <c r="O42" s="50">
        <v>2</v>
      </c>
      <c r="P42" s="50">
        <v>2</v>
      </c>
      <c r="Q42" s="50">
        <v>7</v>
      </c>
      <c r="R42" s="50">
        <v>26</v>
      </c>
      <c r="S42" s="50">
        <v>0</v>
      </c>
      <c r="T42" s="49">
        <f t="shared" si="2"/>
        <v>53</v>
      </c>
      <c r="U42" s="52">
        <f t="shared" si="3"/>
        <v>41.732283464566926</v>
      </c>
      <c r="V42" s="2" t="s">
        <v>224</v>
      </c>
    </row>
    <row r="43" spans="1:22" s="33" customFormat="1" x14ac:dyDescent="0.25">
      <c r="A43" s="15">
        <v>35</v>
      </c>
      <c r="B43" s="2" t="s">
        <v>502</v>
      </c>
      <c r="C43" s="2" t="s">
        <v>553</v>
      </c>
      <c r="D43" s="2" t="s">
        <v>598</v>
      </c>
      <c r="E43" s="2" t="s">
        <v>195</v>
      </c>
      <c r="F43" s="4">
        <v>38459</v>
      </c>
      <c r="G43" s="1" t="s">
        <v>199</v>
      </c>
      <c r="H43" s="15" t="s">
        <v>495</v>
      </c>
      <c r="I43" s="15"/>
      <c r="J43" s="50">
        <v>1</v>
      </c>
      <c r="K43" s="50">
        <v>6</v>
      </c>
      <c r="L43" s="50">
        <v>0</v>
      </c>
      <c r="M43" s="50">
        <v>6</v>
      </c>
      <c r="N43" s="50">
        <v>1</v>
      </c>
      <c r="O43" s="50">
        <v>12</v>
      </c>
      <c r="P43" s="50">
        <v>0</v>
      </c>
      <c r="Q43" s="50">
        <v>5</v>
      </c>
      <c r="R43" s="50">
        <v>22</v>
      </c>
      <c r="S43" s="50">
        <v>0</v>
      </c>
      <c r="T43" s="49">
        <f t="shared" si="2"/>
        <v>53</v>
      </c>
      <c r="U43" s="52">
        <f t="shared" si="3"/>
        <v>41.732283464566926</v>
      </c>
      <c r="V43" s="2" t="s">
        <v>636</v>
      </c>
    </row>
    <row r="44" spans="1:22" x14ac:dyDescent="0.25">
      <c r="A44" s="15">
        <v>36</v>
      </c>
      <c r="B44" s="2" t="s">
        <v>457</v>
      </c>
      <c r="C44" s="2" t="s">
        <v>545</v>
      </c>
      <c r="D44" s="2" t="s">
        <v>612</v>
      </c>
      <c r="E44" s="2" t="s">
        <v>195</v>
      </c>
      <c r="F44" s="5">
        <v>38273</v>
      </c>
      <c r="G44" s="7" t="s">
        <v>324</v>
      </c>
      <c r="H44" s="15" t="s">
        <v>495</v>
      </c>
      <c r="I44" s="15"/>
      <c r="J44" s="50">
        <v>3</v>
      </c>
      <c r="K44" s="83">
        <v>1</v>
      </c>
      <c r="L44" s="83">
        <v>2</v>
      </c>
      <c r="M44" s="83">
        <v>10</v>
      </c>
      <c r="N44" s="83">
        <v>5</v>
      </c>
      <c r="O44" s="83">
        <v>0</v>
      </c>
      <c r="P44" s="83">
        <v>0</v>
      </c>
      <c r="Q44" s="83">
        <v>6</v>
      </c>
      <c r="R44" s="83">
        <v>22</v>
      </c>
      <c r="S44" s="83">
        <v>3</v>
      </c>
      <c r="T44" s="49">
        <f t="shared" si="2"/>
        <v>52</v>
      </c>
      <c r="U44" s="52">
        <f t="shared" si="3"/>
        <v>40.944881889763778</v>
      </c>
      <c r="V44" s="2" t="s">
        <v>639</v>
      </c>
    </row>
    <row r="45" spans="1:22" ht="25.5" x14ac:dyDescent="0.25">
      <c r="A45" s="15">
        <v>37</v>
      </c>
      <c r="B45" s="2" t="s">
        <v>306</v>
      </c>
      <c r="C45" s="2" t="s">
        <v>559</v>
      </c>
      <c r="D45" s="2" t="s">
        <v>608</v>
      </c>
      <c r="E45" s="2" t="s">
        <v>195</v>
      </c>
      <c r="F45" s="17">
        <v>38424</v>
      </c>
      <c r="G45" s="1" t="s">
        <v>203</v>
      </c>
      <c r="H45" s="15" t="s">
        <v>495</v>
      </c>
      <c r="I45" s="15"/>
      <c r="J45" s="50">
        <v>0</v>
      </c>
      <c r="K45" s="50">
        <v>3</v>
      </c>
      <c r="L45" s="50">
        <v>0</v>
      </c>
      <c r="M45" s="50">
        <v>10</v>
      </c>
      <c r="N45" s="50">
        <v>2</v>
      </c>
      <c r="O45" s="50">
        <v>4</v>
      </c>
      <c r="P45" s="50">
        <v>0</v>
      </c>
      <c r="Q45" s="50">
        <v>1</v>
      </c>
      <c r="R45" s="50">
        <v>30</v>
      </c>
      <c r="S45" s="50">
        <v>1</v>
      </c>
      <c r="T45" s="49">
        <f t="shared" si="2"/>
        <v>51</v>
      </c>
      <c r="U45" s="52">
        <f t="shared" si="3"/>
        <v>40.15748031496063</v>
      </c>
      <c r="V45" s="2" t="s">
        <v>469</v>
      </c>
    </row>
    <row r="46" spans="1:22" x14ac:dyDescent="0.25">
      <c r="A46" s="15">
        <v>38</v>
      </c>
      <c r="B46" s="2" t="s">
        <v>84</v>
      </c>
      <c r="C46" s="2" t="s">
        <v>477</v>
      </c>
      <c r="D46" s="2" t="s">
        <v>621</v>
      </c>
      <c r="E46" s="2" t="s">
        <v>194</v>
      </c>
      <c r="F46" s="6">
        <v>38226</v>
      </c>
      <c r="G46" s="1" t="s">
        <v>208</v>
      </c>
      <c r="H46" s="15" t="s">
        <v>495</v>
      </c>
      <c r="I46" s="15"/>
      <c r="J46" s="50">
        <v>3</v>
      </c>
      <c r="K46" s="83">
        <v>0</v>
      </c>
      <c r="L46" s="83">
        <v>0</v>
      </c>
      <c r="M46" s="83">
        <v>10</v>
      </c>
      <c r="N46" s="83">
        <v>6</v>
      </c>
      <c r="O46" s="83">
        <v>8</v>
      </c>
      <c r="P46" s="83">
        <v>0</v>
      </c>
      <c r="Q46" s="83">
        <v>0</v>
      </c>
      <c r="R46" s="83">
        <v>24</v>
      </c>
      <c r="S46" s="83">
        <v>0</v>
      </c>
      <c r="T46" s="49">
        <f t="shared" si="2"/>
        <v>51</v>
      </c>
      <c r="U46" s="52">
        <f t="shared" si="3"/>
        <v>40.15748031496063</v>
      </c>
      <c r="V46" s="2" t="s">
        <v>638</v>
      </c>
    </row>
    <row r="47" spans="1:22" x14ac:dyDescent="0.25">
      <c r="A47" s="15">
        <v>39</v>
      </c>
      <c r="B47" s="2" t="s">
        <v>361</v>
      </c>
      <c r="C47" s="2" t="s">
        <v>572</v>
      </c>
      <c r="D47" s="2" t="s">
        <v>618</v>
      </c>
      <c r="E47" s="2" t="s">
        <v>195</v>
      </c>
      <c r="F47" s="17">
        <v>38190</v>
      </c>
      <c r="G47" s="1" t="s">
        <v>206</v>
      </c>
      <c r="H47" s="15" t="s">
        <v>495</v>
      </c>
      <c r="I47" s="15"/>
      <c r="J47" s="50">
        <v>4</v>
      </c>
      <c r="K47" s="50">
        <v>2</v>
      </c>
      <c r="L47" s="50">
        <v>0</v>
      </c>
      <c r="M47" s="50">
        <v>10</v>
      </c>
      <c r="N47" s="50">
        <v>4</v>
      </c>
      <c r="O47" s="50">
        <v>0</v>
      </c>
      <c r="P47" s="50">
        <v>6</v>
      </c>
      <c r="Q47" s="50">
        <v>5</v>
      </c>
      <c r="R47" s="50">
        <v>18</v>
      </c>
      <c r="S47" s="50">
        <v>0</v>
      </c>
      <c r="T47" s="49">
        <f t="shared" si="2"/>
        <v>49</v>
      </c>
      <c r="U47" s="52">
        <f t="shared" si="3"/>
        <v>38.582677165354326</v>
      </c>
      <c r="V47" s="2" t="s">
        <v>225</v>
      </c>
    </row>
    <row r="48" spans="1:22" x14ac:dyDescent="0.25">
      <c r="A48" s="15">
        <v>40</v>
      </c>
      <c r="B48" s="2" t="s">
        <v>503</v>
      </c>
      <c r="C48" s="2" t="s">
        <v>554</v>
      </c>
      <c r="D48" s="2" t="s">
        <v>599</v>
      </c>
      <c r="E48" s="2" t="s">
        <v>195</v>
      </c>
      <c r="F48" s="4">
        <v>38167</v>
      </c>
      <c r="G48" s="1" t="s">
        <v>199</v>
      </c>
      <c r="H48" s="15" t="s">
        <v>495</v>
      </c>
      <c r="I48" s="15"/>
      <c r="J48" s="50">
        <v>3</v>
      </c>
      <c r="K48" s="50">
        <v>4</v>
      </c>
      <c r="L48" s="50">
        <v>0</v>
      </c>
      <c r="M48" s="50">
        <v>6</v>
      </c>
      <c r="N48" s="50">
        <v>6</v>
      </c>
      <c r="O48" s="50">
        <v>12</v>
      </c>
      <c r="P48" s="50">
        <v>8</v>
      </c>
      <c r="Q48" s="50">
        <v>9</v>
      </c>
      <c r="R48" s="50">
        <v>0</v>
      </c>
      <c r="S48" s="50">
        <v>0</v>
      </c>
      <c r="T48" s="49">
        <f t="shared" si="2"/>
        <v>48</v>
      </c>
      <c r="U48" s="52">
        <f t="shared" si="3"/>
        <v>37.795275590551178</v>
      </c>
      <c r="V48" s="2" t="s">
        <v>636</v>
      </c>
    </row>
    <row r="49" spans="1:22" ht="25.5" x14ac:dyDescent="0.25">
      <c r="A49" s="15">
        <v>41</v>
      </c>
      <c r="B49" s="2" t="s">
        <v>519</v>
      </c>
      <c r="C49" s="2" t="s">
        <v>567</v>
      </c>
      <c r="D49" s="2" t="s">
        <v>613</v>
      </c>
      <c r="E49" s="2" t="s">
        <v>194</v>
      </c>
      <c r="F49" s="17">
        <v>38262</v>
      </c>
      <c r="G49" s="1" t="s">
        <v>205</v>
      </c>
      <c r="H49" s="15" t="s">
        <v>495</v>
      </c>
      <c r="I49" s="15"/>
      <c r="J49" s="50">
        <v>1</v>
      </c>
      <c r="K49" s="50">
        <v>0</v>
      </c>
      <c r="L49" s="50">
        <v>0</v>
      </c>
      <c r="M49" s="50">
        <v>3</v>
      </c>
      <c r="N49" s="50">
        <v>5</v>
      </c>
      <c r="O49" s="50">
        <v>12</v>
      </c>
      <c r="P49" s="50">
        <v>0</v>
      </c>
      <c r="Q49" s="50">
        <v>2</v>
      </c>
      <c r="R49" s="50">
        <v>24</v>
      </c>
      <c r="S49" s="50">
        <v>0</v>
      </c>
      <c r="T49" s="49">
        <f t="shared" si="2"/>
        <v>47</v>
      </c>
      <c r="U49" s="52">
        <f t="shared" si="3"/>
        <v>37.00787401574803</v>
      </c>
      <c r="V49" s="2" t="s">
        <v>416</v>
      </c>
    </row>
    <row r="50" spans="1:22" x14ac:dyDescent="0.25">
      <c r="A50" s="15">
        <v>42</v>
      </c>
      <c r="B50" s="2" t="s">
        <v>504</v>
      </c>
      <c r="C50" s="2" t="s">
        <v>487</v>
      </c>
      <c r="D50" s="2" t="s">
        <v>600</v>
      </c>
      <c r="E50" s="2" t="s">
        <v>195</v>
      </c>
      <c r="F50" s="4">
        <v>38437</v>
      </c>
      <c r="G50" s="1" t="s">
        <v>199</v>
      </c>
      <c r="H50" s="15" t="s">
        <v>495</v>
      </c>
      <c r="I50" s="15"/>
      <c r="J50" s="50">
        <v>2</v>
      </c>
      <c r="K50" s="50">
        <v>3</v>
      </c>
      <c r="L50" s="50">
        <v>0</v>
      </c>
      <c r="M50" s="50">
        <v>6</v>
      </c>
      <c r="N50" s="50">
        <v>1</v>
      </c>
      <c r="O50" s="50">
        <v>6</v>
      </c>
      <c r="P50" s="50">
        <v>0</v>
      </c>
      <c r="Q50" s="50">
        <v>6</v>
      </c>
      <c r="R50" s="50">
        <v>22</v>
      </c>
      <c r="S50" s="50">
        <v>0</v>
      </c>
      <c r="T50" s="49">
        <f t="shared" si="2"/>
        <v>46</v>
      </c>
      <c r="U50" s="52">
        <f t="shared" si="3"/>
        <v>36.220472440944881</v>
      </c>
      <c r="V50" s="2" t="s">
        <v>636</v>
      </c>
    </row>
    <row r="51" spans="1:22" x14ac:dyDescent="0.25">
      <c r="A51" s="15">
        <v>43</v>
      </c>
      <c r="B51" s="2" t="s">
        <v>526</v>
      </c>
      <c r="C51" s="2" t="s">
        <v>548</v>
      </c>
      <c r="D51" s="2" t="s">
        <v>619</v>
      </c>
      <c r="E51" s="2" t="s">
        <v>194</v>
      </c>
      <c r="F51" s="17">
        <v>38230</v>
      </c>
      <c r="G51" s="1" t="s">
        <v>206</v>
      </c>
      <c r="H51" s="15" t="s">
        <v>495</v>
      </c>
      <c r="I51" s="15"/>
      <c r="J51" s="50">
        <v>2</v>
      </c>
      <c r="K51" s="50">
        <v>0</v>
      </c>
      <c r="L51" s="50">
        <v>0</v>
      </c>
      <c r="M51" s="50">
        <v>7</v>
      </c>
      <c r="N51" s="50">
        <v>3</v>
      </c>
      <c r="O51" s="50">
        <v>0</v>
      </c>
      <c r="P51" s="50">
        <v>2</v>
      </c>
      <c r="Q51" s="50">
        <v>4</v>
      </c>
      <c r="R51" s="50">
        <v>26</v>
      </c>
      <c r="S51" s="50">
        <v>0</v>
      </c>
      <c r="T51" s="49">
        <f t="shared" si="2"/>
        <v>44</v>
      </c>
      <c r="U51" s="52">
        <f t="shared" si="3"/>
        <v>34.645669291338585</v>
      </c>
      <c r="V51" s="2" t="s">
        <v>225</v>
      </c>
    </row>
    <row r="52" spans="1:22" x14ac:dyDescent="0.25">
      <c r="A52" s="15">
        <v>44</v>
      </c>
      <c r="B52" s="2" t="s">
        <v>505</v>
      </c>
      <c r="C52" s="2" t="s">
        <v>555</v>
      </c>
      <c r="D52" s="2" t="s">
        <v>317</v>
      </c>
      <c r="E52" s="2" t="s">
        <v>194</v>
      </c>
      <c r="F52" s="4">
        <v>38097</v>
      </c>
      <c r="G52" s="1" t="s">
        <v>199</v>
      </c>
      <c r="H52" s="15" t="s">
        <v>495</v>
      </c>
      <c r="I52" s="15"/>
      <c r="J52" s="50">
        <v>2</v>
      </c>
      <c r="K52" s="50">
        <v>4</v>
      </c>
      <c r="L52" s="50">
        <v>0</v>
      </c>
      <c r="M52" s="50">
        <v>10</v>
      </c>
      <c r="N52" s="50">
        <v>3</v>
      </c>
      <c r="O52" s="50">
        <v>12</v>
      </c>
      <c r="P52" s="50">
        <v>6</v>
      </c>
      <c r="Q52" s="50">
        <v>7</v>
      </c>
      <c r="R52" s="50">
        <v>0</v>
      </c>
      <c r="S52" s="50">
        <v>0</v>
      </c>
      <c r="T52" s="49">
        <f t="shared" si="2"/>
        <v>44</v>
      </c>
      <c r="U52" s="52">
        <f t="shared" si="3"/>
        <v>34.645669291338585</v>
      </c>
      <c r="V52" s="2" t="s">
        <v>636</v>
      </c>
    </row>
    <row r="53" spans="1:22" x14ac:dyDescent="0.25">
      <c r="A53" s="15">
        <v>45</v>
      </c>
      <c r="B53" s="2" t="s">
        <v>524</v>
      </c>
      <c r="C53" s="2" t="s">
        <v>472</v>
      </c>
      <c r="D53" s="2" t="s">
        <v>644</v>
      </c>
      <c r="E53" s="2" t="s">
        <v>194</v>
      </c>
      <c r="F53" s="17">
        <v>38363</v>
      </c>
      <c r="G53" s="1" t="s">
        <v>206</v>
      </c>
      <c r="H53" s="15" t="s">
        <v>495</v>
      </c>
      <c r="I53" s="15"/>
      <c r="J53" s="50">
        <v>4</v>
      </c>
      <c r="K53" s="50">
        <v>6</v>
      </c>
      <c r="L53" s="50">
        <v>0</v>
      </c>
      <c r="M53" s="50">
        <v>6</v>
      </c>
      <c r="N53" s="50">
        <v>5</v>
      </c>
      <c r="O53" s="50">
        <v>0</v>
      </c>
      <c r="P53" s="50">
        <v>0</v>
      </c>
      <c r="Q53" s="50">
        <v>3</v>
      </c>
      <c r="R53" s="50">
        <v>20</v>
      </c>
      <c r="S53" s="50">
        <v>0</v>
      </c>
      <c r="T53" s="49">
        <f t="shared" si="2"/>
        <v>44</v>
      </c>
      <c r="U53" s="52">
        <f t="shared" si="3"/>
        <v>34.645669291338585</v>
      </c>
      <c r="V53" s="2" t="s">
        <v>225</v>
      </c>
    </row>
    <row r="54" spans="1:22" x14ac:dyDescent="0.25">
      <c r="A54" s="15">
        <v>46</v>
      </c>
      <c r="B54" s="2" t="s">
        <v>515</v>
      </c>
      <c r="C54" s="2" t="s">
        <v>563</v>
      </c>
      <c r="D54" s="2" t="s">
        <v>610</v>
      </c>
      <c r="E54" s="2" t="s">
        <v>195</v>
      </c>
      <c r="F54" s="4">
        <v>38075</v>
      </c>
      <c r="G54" s="1" t="s">
        <v>204</v>
      </c>
      <c r="H54" s="15" t="s">
        <v>495</v>
      </c>
      <c r="I54" s="15"/>
      <c r="J54" s="50">
        <v>3</v>
      </c>
      <c r="K54" s="50">
        <v>1</v>
      </c>
      <c r="L54" s="50">
        <v>0</v>
      </c>
      <c r="M54" s="50">
        <v>7</v>
      </c>
      <c r="N54" s="50">
        <v>1</v>
      </c>
      <c r="O54" s="50">
        <v>3</v>
      </c>
      <c r="P54" s="50">
        <v>0</v>
      </c>
      <c r="Q54" s="50">
        <v>4</v>
      </c>
      <c r="R54" s="50">
        <v>22</v>
      </c>
      <c r="S54" s="50">
        <v>0</v>
      </c>
      <c r="T54" s="49">
        <f t="shared" si="2"/>
        <v>41</v>
      </c>
      <c r="U54" s="52">
        <f t="shared" si="3"/>
        <v>32.283464566929133</v>
      </c>
      <c r="V54" s="2" t="s">
        <v>415</v>
      </c>
    </row>
    <row r="55" spans="1:22" s="33" customFormat="1" x14ac:dyDescent="0.25">
      <c r="A55" s="15">
        <v>47</v>
      </c>
      <c r="B55" s="2" t="s">
        <v>532</v>
      </c>
      <c r="C55" s="2" t="s">
        <v>582</v>
      </c>
      <c r="D55" s="2" t="s">
        <v>595</v>
      </c>
      <c r="E55" s="2" t="s">
        <v>194</v>
      </c>
      <c r="F55" s="17">
        <v>38342</v>
      </c>
      <c r="G55" s="7" t="s">
        <v>324</v>
      </c>
      <c r="H55" s="15" t="s">
        <v>495</v>
      </c>
      <c r="I55" s="15"/>
      <c r="J55" s="50">
        <v>3</v>
      </c>
      <c r="K55" s="83">
        <v>0</v>
      </c>
      <c r="L55" s="83">
        <v>0</v>
      </c>
      <c r="M55" s="83">
        <v>7</v>
      </c>
      <c r="N55" s="83">
        <v>1</v>
      </c>
      <c r="O55" s="83">
        <v>0</v>
      </c>
      <c r="P55" s="83">
        <v>0</v>
      </c>
      <c r="Q55" s="83">
        <v>5</v>
      </c>
      <c r="R55" s="83">
        <v>22</v>
      </c>
      <c r="S55" s="83">
        <v>3</v>
      </c>
      <c r="T55" s="49">
        <f t="shared" si="2"/>
        <v>41</v>
      </c>
      <c r="U55" s="52">
        <f t="shared" si="3"/>
        <v>32.283464566929133</v>
      </c>
      <c r="V55" s="2" t="s">
        <v>639</v>
      </c>
    </row>
    <row r="56" spans="1:22" ht="25.5" x14ac:dyDescent="0.25">
      <c r="A56" s="15">
        <v>48</v>
      </c>
      <c r="B56" s="2" t="s">
        <v>499</v>
      </c>
      <c r="C56" s="2" t="s">
        <v>550</v>
      </c>
      <c r="D56" s="2" t="s">
        <v>595</v>
      </c>
      <c r="E56" s="2" t="s">
        <v>194</v>
      </c>
      <c r="F56" s="6">
        <v>38187</v>
      </c>
      <c r="G56" s="1" t="s">
        <v>198</v>
      </c>
      <c r="H56" s="15" t="s">
        <v>495</v>
      </c>
      <c r="I56" s="15"/>
      <c r="J56" s="50">
        <v>0</v>
      </c>
      <c r="K56" s="50">
        <v>2</v>
      </c>
      <c r="L56" s="50">
        <v>0</v>
      </c>
      <c r="M56" s="50">
        <v>10</v>
      </c>
      <c r="N56" s="50">
        <v>2</v>
      </c>
      <c r="O56" s="50">
        <v>1</v>
      </c>
      <c r="P56" s="50">
        <v>4</v>
      </c>
      <c r="Q56" s="50">
        <v>6</v>
      </c>
      <c r="R56" s="50">
        <v>12</v>
      </c>
      <c r="S56" s="50">
        <v>0</v>
      </c>
      <c r="T56" s="49">
        <f t="shared" si="2"/>
        <v>37</v>
      </c>
      <c r="U56" s="52">
        <f t="shared" si="3"/>
        <v>29.133858267716533</v>
      </c>
      <c r="V56" s="2" t="s">
        <v>214</v>
      </c>
    </row>
    <row r="57" spans="1:22" x14ac:dyDescent="0.25">
      <c r="A57" s="15">
        <v>49</v>
      </c>
      <c r="B57" s="2" t="s">
        <v>461</v>
      </c>
      <c r="C57" s="2" t="s">
        <v>577</v>
      </c>
      <c r="D57" s="2" t="s">
        <v>595</v>
      </c>
      <c r="E57" s="2" t="s">
        <v>194</v>
      </c>
      <c r="F57" s="6">
        <v>38222</v>
      </c>
      <c r="G57" s="1" t="s">
        <v>208</v>
      </c>
      <c r="H57" s="15" t="s">
        <v>495</v>
      </c>
      <c r="I57" s="15"/>
      <c r="J57" s="50">
        <v>5</v>
      </c>
      <c r="K57" s="83">
        <v>2</v>
      </c>
      <c r="L57" s="83">
        <v>1</v>
      </c>
      <c r="M57" s="83">
        <v>10</v>
      </c>
      <c r="N57" s="83">
        <v>2</v>
      </c>
      <c r="O57" s="83">
        <v>0</v>
      </c>
      <c r="P57" s="83">
        <v>0</v>
      </c>
      <c r="Q57" s="83">
        <v>7</v>
      </c>
      <c r="R57" s="83">
        <v>6</v>
      </c>
      <c r="S57" s="83">
        <v>3</v>
      </c>
      <c r="T57" s="49">
        <f t="shared" si="2"/>
        <v>36</v>
      </c>
      <c r="U57" s="52">
        <f t="shared" si="3"/>
        <v>28.346456692913385</v>
      </c>
      <c r="V57" s="2" t="s">
        <v>638</v>
      </c>
    </row>
    <row r="58" spans="1:22" ht="25.5" x14ac:dyDescent="0.25">
      <c r="A58" s="15">
        <v>50</v>
      </c>
      <c r="B58" s="2" t="s">
        <v>186</v>
      </c>
      <c r="C58" s="2" t="s">
        <v>587</v>
      </c>
      <c r="D58" s="2" t="s">
        <v>601</v>
      </c>
      <c r="E58" s="2" t="s">
        <v>194</v>
      </c>
      <c r="F58" s="4">
        <v>38185</v>
      </c>
      <c r="G58" s="7" t="s">
        <v>209</v>
      </c>
      <c r="H58" s="15" t="s">
        <v>495</v>
      </c>
      <c r="I58" s="15"/>
      <c r="J58" s="50">
        <v>1</v>
      </c>
      <c r="K58" s="83">
        <v>1</v>
      </c>
      <c r="L58" s="83">
        <v>1</v>
      </c>
      <c r="M58" s="83">
        <v>0</v>
      </c>
      <c r="N58" s="83">
        <v>0</v>
      </c>
      <c r="O58" s="83">
        <v>0</v>
      </c>
      <c r="P58" s="83">
        <v>0</v>
      </c>
      <c r="Q58" s="83">
        <v>8</v>
      </c>
      <c r="R58" s="83">
        <v>20</v>
      </c>
      <c r="S58" s="83">
        <v>3</v>
      </c>
      <c r="T58" s="49">
        <f t="shared" si="2"/>
        <v>34</v>
      </c>
      <c r="U58" s="52">
        <f t="shared" si="3"/>
        <v>26.771653543307089</v>
      </c>
      <c r="V58" s="2" t="s">
        <v>643</v>
      </c>
    </row>
    <row r="59" spans="1:22" ht="25.5" x14ac:dyDescent="0.25">
      <c r="A59" s="15">
        <v>51</v>
      </c>
      <c r="B59" s="2" t="s">
        <v>295</v>
      </c>
      <c r="C59" s="2" t="s">
        <v>583</v>
      </c>
      <c r="D59" s="2" t="s">
        <v>493</v>
      </c>
      <c r="E59" s="2" t="s">
        <v>194</v>
      </c>
      <c r="F59" s="5">
        <v>38070</v>
      </c>
      <c r="G59" s="1" t="s">
        <v>202</v>
      </c>
      <c r="H59" s="15" t="s">
        <v>495</v>
      </c>
      <c r="I59" s="15"/>
      <c r="J59" s="50">
        <v>1</v>
      </c>
      <c r="K59" s="83">
        <v>2</v>
      </c>
      <c r="L59" s="83">
        <v>0</v>
      </c>
      <c r="M59" s="83">
        <v>0</v>
      </c>
      <c r="N59" s="83">
        <v>1</v>
      </c>
      <c r="O59" s="83">
        <v>0</v>
      </c>
      <c r="P59" s="83">
        <v>4</v>
      </c>
      <c r="Q59" s="83">
        <v>5</v>
      </c>
      <c r="R59" s="83">
        <v>18</v>
      </c>
      <c r="S59" s="83">
        <v>0</v>
      </c>
      <c r="T59" s="49">
        <f t="shared" si="2"/>
        <v>31</v>
      </c>
      <c r="U59" s="52">
        <f t="shared" si="3"/>
        <v>24.409448818897637</v>
      </c>
      <c r="V59" s="2" t="s">
        <v>640</v>
      </c>
    </row>
    <row r="60" spans="1:22" x14ac:dyDescent="0.25">
      <c r="A60" s="15">
        <v>52</v>
      </c>
      <c r="B60" s="2" t="s">
        <v>525</v>
      </c>
      <c r="C60" s="2" t="s">
        <v>571</v>
      </c>
      <c r="D60" s="2" t="s">
        <v>617</v>
      </c>
      <c r="E60" s="2" t="s">
        <v>194</v>
      </c>
      <c r="F60" s="17">
        <v>38317</v>
      </c>
      <c r="G60" s="1" t="s">
        <v>206</v>
      </c>
      <c r="H60" s="15" t="s">
        <v>495</v>
      </c>
      <c r="I60" s="15"/>
      <c r="J60" s="50">
        <v>0</v>
      </c>
      <c r="K60" s="50">
        <v>0</v>
      </c>
      <c r="L60" s="50">
        <v>0</v>
      </c>
      <c r="M60" s="50">
        <v>6</v>
      </c>
      <c r="N60" s="50">
        <v>1</v>
      </c>
      <c r="O60" s="50">
        <v>4</v>
      </c>
      <c r="P60" s="50">
        <v>2</v>
      </c>
      <c r="Q60" s="50">
        <v>3</v>
      </c>
      <c r="R60" s="50">
        <v>14</v>
      </c>
      <c r="S60" s="50">
        <v>0</v>
      </c>
      <c r="T60" s="49">
        <f t="shared" si="2"/>
        <v>30</v>
      </c>
      <c r="U60" s="52">
        <f t="shared" si="3"/>
        <v>23.622047244094489</v>
      </c>
      <c r="V60" s="2" t="s">
        <v>225</v>
      </c>
    </row>
    <row r="61" spans="1:22" ht="15" customHeight="1" x14ac:dyDescent="0.25">
      <c r="A61" s="15">
        <v>53</v>
      </c>
      <c r="B61" s="2" t="s">
        <v>544</v>
      </c>
      <c r="C61" s="2" t="s">
        <v>590</v>
      </c>
      <c r="D61" s="2" t="s">
        <v>632</v>
      </c>
      <c r="E61" s="2" t="s">
        <v>194</v>
      </c>
      <c r="F61" s="4">
        <v>38110</v>
      </c>
      <c r="G61" s="1" t="s">
        <v>211</v>
      </c>
      <c r="H61" s="15" t="s">
        <v>495</v>
      </c>
      <c r="I61" s="15"/>
      <c r="J61" s="50">
        <v>0</v>
      </c>
      <c r="K61" s="83">
        <v>0</v>
      </c>
      <c r="L61" s="83">
        <v>0</v>
      </c>
      <c r="M61" s="83">
        <v>0</v>
      </c>
      <c r="N61" s="83">
        <v>2</v>
      </c>
      <c r="O61" s="83">
        <v>0</v>
      </c>
      <c r="P61" s="83">
        <v>0</v>
      </c>
      <c r="Q61" s="83">
        <v>6</v>
      </c>
      <c r="R61" s="83">
        <v>22</v>
      </c>
      <c r="S61" s="83">
        <v>0</v>
      </c>
      <c r="T61" s="49">
        <f t="shared" si="2"/>
        <v>30</v>
      </c>
      <c r="U61" s="52">
        <f t="shared" si="3"/>
        <v>23.622047244094489</v>
      </c>
      <c r="V61" s="2" t="s">
        <v>229</v>
      </c>
    </row>
    <row r="62" spans="1:22" ht="15" customHeight="1" x14ac:dyDescent="0.25">
      <c r="A62" s="15">
        <v>54</v>
      </c>
      <c r="B62" s="2" t="s">
        <v>457</v>
      </c>
      <c r="C62" s="2" t="s">
        <v>573</v>
      </c>
      <c r="D62" s="2" t="s">
        <v>620</v>
      </c>
      <c r="E62" s="2" t="s">
        <v>195</v>
      </c>
      <c r="F62" s="17">
        <v>38469</v>
      </c>
      <c r="G62" s="1" t="s">
        <v>206</v>
      </c>
      <c r="H62" s="15" t="s">
        <v>495</v>
      </c>
      <c r="I62" s="15"/>
      <c r="J62" s="50">
        <v>2</v>
      </c>
      <c r="K62" s="50">
        <v>1</v>
      </c>
      <c r="L62" s="50">
        <v>0</v>
      </c>
      <c r="M62" s="50">
        <v>10</v>
      </c>
      <c r="N62" s="50">
        <v>1</v>
      </c>
      <c r="O62" s="50">
        <v>0</v>
      </c>
      <c r="P62" s="50">
        <v>0</v>
      </c>
      <c r="Q62" s="50">
        <v>7</v>
      </c>
      <c r="R62" s="50">
        <v>8</v>
      </c>
      <c r="S62" s="50">
        <v>0</v>
      </c>
      <c r="T62" s="49">
        <f t="shared" si="2"/>
        <v>29</v>
      </c>
      <c r="U62" s="52">
        <f t="shared" si="3"/>
        <v>22.834645669291341</v>
      </c>
      <c r="V62" s="2" t="s">
        <v>225</v>
      </c>
    </row>
    <row r="63" spans="1:22" ht="15" customHeight="1" x14ac:dyDescent="0.25">
      <c r="A63" s="15">
        <v>55</v>
      </c>
      <c r="B63" s="2" t="s">
        <v>512</v>
      </c>
      <c r="C63" s="2" t="s">
        <v>547</v>
      </c>
      <c r="D63" s="2" t="s">
        <v>606</v>
      </c>
      <c r="E63" s="2" t="s">
        <v>195</v>
      </c>
      <c r="F63" s="17">
        <v>38225</v>
      </c>
      <c r="G63" s="1" t="s">
        <v>203</v>
      </c>
      <c r="H63" s="15" t="s">
        <v>495</v>
      </c>
      <c r="I63" s="15"/>
      <c r="J63" s="50">
        <v>0</v>
      </c>
      <c r="K63" s="50">
        <v>0</v>
      </c>
      <c r="L63" s="50">
        <v>0</v>
      </c>
      <c r="M63" s="50">
        <v>3</v>
      </c>
      <c r="N63" s="50">
        <v>1</v>
      </c>
      <c r="O63" s="50">
        <v>0</v>
      </c>
      <c r="P63" s="50">
        <v>0</v>
      </c>
      <c r="Q63" s="50">
        <v>4</v>
      </c>
      <c r="R63" s="50">
        <v>16</v>
      </c>
      <c r="S63" s="50">
        <v>2</v>
      </c>
      <c r="T63" s="49">
        <f t="shared" si="2"/>
        <v>26</v>
      </c>
      <c r="U63" s="52">
        <f t="shared" si="3"/>
        <v>20.472440944881889</v>
      </c>
      <c r="V63" s="2" t="s">
        <v>469</v>
      </c>
    </row>
    <row r="64" spans="1:22" ht="15" customHeight="1" x14ac:dyDescent="0.25">
      <c r="A64" s="15">
        <v>56</v>
      </c>
      <c r="B64" s="2" t="s">
        <v>510</v>
      </c>
      <c r="C64" s="2" t="s">
        <v>559</v>
      </c>
      <c r="D64" s="2" t="s">
        <v>605</v>
      </c>
      <c r="E64" s="2" t="s">
        <v>194</v>
      </c>
      <c r="F64" s="19">
        <v>38329</v>
      </c>
      <c r="G64" s="1" t="s">
        <v>201</v>
      </c>
      <c r="H64" s="15" t="s">
        <v>495</v>
      </c>
      <c r="I64" s="15"/>
      <c r="J64" s="50">
        <v>4</v>
      </c>
      <c r="K64" s="50">
        <v>1</v>
      </c>
      <c r="L64" s="50">
        <v>0</v>
      </c>
      <c r="M64" s="50">
        <v>10</v>
      </c>
      <c r="N64" s="50">
        <v>3</v>
      </c>
      <c r="O64" s="50">
        <v>8</v>
      </c>
      <c r="P64" s="50">
        <v>0</v>
      </c>
      <c r="Q64" s="50">
        <v>0</v>
      </c>
      <c r="R64" s="50">
        <v>0</v>
      </c>
      <c r="S64" s="50">
        <v>0</v>
      </c>
      <c r="T64" s="49">
        <f t="shared" si="2"/>
        <v>26</v>
      </c>
      <c r="U64" s="52">
        <f t="shared" si="3"/>
        <v>20.472440944881889</v>
      </c>
      <c r="V64" s="2" t="s">
        <v>219</v>
      </c>
    </row>
    <row r="65" spans="1:22" ht="15" customHeight="1" x14ac:dyDescent="0.25">
      <c r="A65" s="15">
        <v>57</v>
      </c>
      <c r="B65" s="2" t="s">
        <v>514</v>
      </c>
      <c r="C65" s="2" t="s">
        <v>562</v>
      </c>
      <c r="D65" s="2" t="s">
        <v>609</v>
      </c>
      <c r="E65" s="2" t="s">
        <v>194</v>
      </c>
      <c r="F65" s="17">
        <v>38417</v>
      </c>
      <c r="G65" s="1" t="s">
        <v>203</v>
      </c>
      <c r="H65" s="15" t="s">
        <v>495</v>
      </c>
      <c r="I65" s="15"/>
      <c r="J65" s="50">
        <v>0</v>
      </c>
      <c r="K65" s="50">
        <v>0</v>
      </c>
      <c r="L65" s="50">
        <v>0</v>
      </c>
      <c r="M65" s="50">
        <v>3</v>
      </c>
      <c r="N65" s="50">
        <v>0</v>
      </c>
      <c r="O65" s="50">
        <v>0</v>
      </c>
      <c r="P65" s="50">
        <v>0</v>
      </c>
      <c r="Q65" s="50">
        <v>0</v>
      </c>
      <c r="R65" s="50">
        <v>22</v>
      </c>
      <c r="S65" s="50">
        <v>0</v>
      </c>
      <c r="T65" s="49">
        <f t="shared" si="2"/>
        <v>25</v>
      </c>
      <c r="U65" s="52">
        <f t="shared" si="3"/>
        <v>19.685039370078741</v>
      </c>
      <c r="V65" s="2" t="s">
        <v>642</v>
      </c>
    </row>
    <row r="66" spans="1:22" ht="15" customHeight="1" x14ac:dyDescent="0.25">
      <c r="A66" s="15">
        <v>58</v>
      </c>
      <c r="B66" s="2" t="s">
        <v>522</v>
      </c>
      <c r="C66" s="2" t="s">
        <v>569</v>
      </c>
      <c r="D66" s="2" t="s">
        <v>616</v>
      </c>
      <c r="E66" s="2" t="s">
        <v>195</v>
      </c>
      <c r="F66" s="18">
        <v>38424</v>
      </c>
      <c r="G66" s="1" t="s">
        <v>206</v>
      </c>
      <c r="H66" s="15" t="s">
        <v>495</v>
      </c>
      <c r="I66" s="15"/>
      <c r="J66" s="50">
        <v>0</v>
      </c>
      <c r="K66" s="50">
        <v>0</v>
      </c>
      <c r="L66" s="50">
        <v>0</v>
      </c>
      <c r="M66" s="50">
        <v>0</v>
      </c>
      <c r="N66" s="50">
        <v>1</v>
      </c>
      <c r="O66" s="50">
        <v>0</v>
      </c>
      <c r="P66" s="50">
        <v>0</v>
      </c>
      <c r="Q66" s="50">
        <v>6</v>
      </c>
      <c r="R66" s="50">
        <v>16</v>
      </c>
      <c r="S66" s="50">
        <v>1</v>
      </c>
      <c r="T66" s="49">
        <f t="shared" si="2"/>
        <v>24</v>
      </c>
      <c r="U66" s="52">
        <f t="shared" si="3"/>
        <v>18.897637795275589</v>
      </c>
      <c r="V66" s="2" t="s">
        <v>225</v>
      </c>
    </row>
    <row r="67" spans="1:22" ht="15" customHeight="1" x14ac:dyDescent="0.25">
      <c r="A67" s="15">
        <v>59</v>
      </c>
      <c r="B67" s="2" t="s">
        <v>511</v>
      </c>
      <c r="C67" s="2" t="s">
        <v>560</v>
      </c>
      <c r="D67" s="2" t="s">
        <v>604</v>
      </c>
      <c r="E67" s="2" t="s">
        <v>195</v>
      </c>
      <c r="F67" s="17">
        <v>38239</v>
      </c>
      <c r="G67" s="1" t="s">
        <v>203</v>
      </c>
      <c r="H67" s="15" t="s">
        <v>495</v>
      </c>
      <c r="I67" s="15"/>
      <c r="J67" s="50">
        <v>4</v>
      </c>
      <c r="K67" s="50">
        <v>0</v>
      </c>
      <c r="L67" s="50">
        <v>0</v>
      </c>
      <c r="M67" s="50">
        <v>3</v>
      </c>
      <c r="N67" s="50">
        <v>1</v>
      </c>
      <c r="O67" s="50">
        <v>0</v>
      </c>
      <c r="P67" s="50">
        <v>8</v>
      </c>
      <c r="Q67" s="50">
        <v>7</v>
      </c>
      <c r="R67" s="50">
        <v>0</v>
      </c>
      <c r="S67" s="50">
        <v>0</v>
      </c>
      <c r="T67" s="49">
        <f t="shared" si="2"/>
        <v>23</v>
      </c>
      <c r="U67" s="52">
        <f t="shared" si="3"/>
        <v>18.110236220472441</v>
      </c>
      <c r="V67" s="2" t="s">
        <v>469</v>
      </c>
    </row>
    <row r="68" spans="1:22" ht="15" customHeight="1" x14ac:dyDescent="0.25">
      <c r="A68" s="15">
        <v>60</v>
      </c>
      <c r="B68" s="2" t="s">
        <v>509</v>
      </c>
      <c r="C68" s="2" t="s">
        <v>558</v>
      </c>
      <c r="D68" s="2" t="s">
        <v>603</v>
      </c>
      <c r="E68" s="2" t="s">
        <v>194</v>
      </c>
      <c r="F68" s="19">
        <v>38275</v>
      </c>
      <c r="G68" s="1" t="s">
        <v>201</v>
      </c>
      <c r="H68" s="15" t="s">
        <v>495</v>
      </c>
      <c r="I68" s="15"/>
      <c r="J68" s="50">
        <v>1</v>
      </c>
      <c r="K68" s="50">
        <v>1</v>
      </c>
      <c r="L68" s="50">
        <v>0</v>
      </c>
      <c r="M68" s="50">
        <v>6</v>
      </c>
      <c r="N68" s="50">
        <v>1</v>
      </c>
      <c r="O68" s="50">
        <v>0</v>
      </c>
      <c r="P68" s="50">
        <v>0</v>
      </c>
      <c r="Q68" s="50">
        <v>5</v>
      </c>
      <c r="R68" s="50">
        <v>2</v>
      </c>
      <c r="S68" s="50">
        <v>0</v>
      </c>
      <c r="T68" s="49">
        <f t="shared" si="2"/>
        <v>16</v>
      </c>
      <c r="U68" s="52">
        <f t="shared" si="3"/>
        <v>12.598425196850393</v>
      </c>
      <c r="V68" s="2" t="s">
        <v>219</v>
      </c>
    </row>
    <row r="69" spans="1:22" s="33" customFormat="1" ht="15" customHeight="1" x14ac:dyDescent="0.25">
      <c r="A69" s="15">
        <v>61</v>
      </c>
      <c r="B69" s="2" t="s">
        <v>534</v>
      </c>
      <c r="C69" s="2" t="s">
        <v>299</v>
      </c>
      <c r="D69" s="2" t="s">
        <v>626</v>
      </c>
      <c r="E69" s="2" t="s">
        <v>194</v>
      </c>
      <c r="F69" s="17">
        <v>38414</v>
      </c>
      <c r="G69" s="7" t="s">
        <v>324</v>
      </c>
      <c r="H69" s="15" t="s">
        <v>495</v>
      </c>
      <c r="I69" s="15"/>
      <c r="J69" s="50">
        <v>2</v>
      </c>
      <c r="K69" s="83">
        <v>1</v>
      </c>
      <c r="L69" s="83">
        <v>1</v>
      </c>
      <c r="M69" s="83">
        <v>10</v>
      </c>
      <c r="N69" s="83">
        <v>1</v>
      </c>
      <c r="O69" s="83">
        <v>0</v>
      </c>
      <c r="P69" s="83">
        <v>0</v>
      </c>
      <c r="Q69" s="83">
        <v>0</v>
      </c>
      <c r="R69" s="83">
        <v>0</v>
      </c>
      <c r="S69" s="83">
        <v>0</v>
      </c>
      <c r="T69" s="49">
        <f t="shared" si="2"/>
        <v>15</v>
      </c>
      <c r="U69" s="52">
        <f t="shared" si="3"/>
        <v>11.811023622047244</v>
      </c>
      <c r="V69" s="2" t="s">
        <v>639</v>
      </c>
    </row>
    <row r="70" spans="1:22" x14ac:dyDescent="0.25">
      <c r="A70" s="15">
        <v>62</v>
      </c>
      <c r="B70" s="2" t="s">
        <v>528</v>
      </c>
      <c r="C70" s="2" t="s">
        <v>576</v>
      </c>
      <c r="D70" s="2" t="s">
        <v>317</v>
      </c>
      <c r="E70" s="2" t="s">
        <v>194</v>
      </c>
      <c r="F70" s="6">
        <v>38180</v>
      </c>
      <c r="G70" s="1" t="s">
        <v>208</v>
      </c>
      <c r="H70" s="15" t="s">
        <v>495</v>
      </c>
      <c r="I70" s="15"/>
      <c r="J70" s="50">
        <v>5</v>
      </c>
      <c r="K70" s="83">
        <v>1</v>
      </c>
      <c r="L70" s="83">
        <v>0</v>
      </c>
      <c r="M70" s="83">
        <v>0</v>
      </c>
      <c r="N70" s="83">
        <v>1</v>
      </c>
      <c r="O70" s="83">
        <v>0</v>
      </c>
      <c r="P70" s="83">
        <v>0</v>
      </c>
      <c r="Q70" s="83">
        <v>2</v>
      </c>
      <c r="R70" s="83">
        <v>0</v>
      </c>
      <c r="S70" s="83">
        <v>0</v>
      </c>
      <c r="T70" s="49">
        <f t="shared" si="2"/>
        <v>9</v>
      </c>
      <c r="U70" s="52">
        <f t="shared" si="3"/>
        <v>7.0866141732283463</v>
      </c>
      <c r="V70" s="2" t="s">
        <v>638</v>
      </c>
    </row>
    <row r="73" spans="1:22" x14ac:dyDescent="0.25">
      <c r="B73" t="s">
        <v>669</v>
      </c>
      <c r="D73" t="s">
        <v>671</v>
      </c>
    </row>
    <row r="74" spans="1:22" x14ac:dyDescent="0.25">
      <c r="B74" t="s">
        <v>670</v>
      </c>
      <c r="D74" t="s">
        <v>672</v>
      </c>
    </row>
    <row r="75" spans="1:22" x14ac:dyDescent="0.25">
      <c r="D75" t="s">
        <v>673</v>
      </c>
    </row>
    <row r="76" spans="1:22" x14ac:dyDescent="0.25">
      <c r="D76" t="s">
        <v>674</v>
      </c>
    </row>
    <row r="77" spans="1:22" x14ac:dyDescent="0.25">
      <c r="D77" t="s">
        <v>675</v>
      </c>
    </row>
    <row r="78" spans="1:22" x14ac:dyDescent="0.25">
      <c r="D78" t="s">
        <v>676</v>
      </c>
    </row>
    <row r="79" spans="1:22" x14ac:dyDescent="0.25">
      <c r="D79" t="s">
        <v>677</v>
      </c>
    </row>
  </sheetData>
  <sortState ref="A9:V70">
    <sortCondition descending="1" ref="T9:T70"/>
  </sortState>
  <mergeCells count="28">
    <mergeCell ref="F5:F8"/>
    <mergeCell ref="A5:A8"/>
    <mergeCell ref="B5:B8"/>
    <mergeCell ref="C5:C8"/>
    <mergeCell ref="D5:D8"/>
    <mergeCell ref="E5:E8"/>
    <mergeCell ref="G1:S1"/>
    <mergeCell ref="G3:S3"/>
    <mergeCell ref="G2:S2"/>
    <mergeCell ref="G4:S4"/>
    <mergeCell ref="K5:S6"/>
    <mergeCell ref="G5:G8"/>
    <mergeCell ref="J5:J6"/>
    <mergeCell ref="J7:J8"/>
    <mergeCell ref="V5:V8"/>
    <mergeCell ref="T5:T8"/>
    <mergeCell ref="U5:U8"/>
    <mergeCell ref="I5:I8"/>
    <mergeCell ref="H5:H8"/>
    <mergeCell ref="K7:K8"/>
    <mergeCell ref="L7:L8"/>
    <mergeCell ref="M7:M8"/>
    <mergeCell ref="N7:N8"/>
    <mergeCell ref="O7:O8"/>
    <mergeCell ref="P7:P8"/>
    <mergeCell ref="Q7:Q8"/>
    <mergeCell ref="R7:R8"/>
    <mergeCell ref="S7:S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2021-12-16T14:59:05Z</dcterms:modified>
</cp:coreProperties>
</file>