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570" windowHeight="11040" tabRatio="598" activeTab="4"/>
  </bookViews>
  <sheets>
    <sheet name="7 кл" sheetId="33" r:id="rId1"/>
    <sheet name="8 кл" sheetId="34" r:id="rId2"/>
    <sheet name="9 кл" sheetId="35" r:id="rId3"/>
    <sheet name="10 кл" sheetId="36" r:id="rId4"/>
    <sheet name="11 кл" sheetId="37" r:id="rId5"/>
  </sheets>
  <definedNames>
    <definedName name="_xlnm._FilterDatabase" localSheetId="4" hidden="1">'11 кл'!$A$5:$N$55</definedName>
    <definedName name="_xlnm._FilterDatabase" localSheetId="0" hidden="1">'7 кл'!#REF!</definedName>
    <definedName name="_xlnm._FilterDatabase" localSheetId="2" hidden="1">'9 кл'!$A$7:$Q$7</definedName>
  </definedNames>
  <calcPr calcId="145621"/>
</workbook>
</file>

<file path=xl/calcChain.xml><?xml version="1.0" encoding="utf-8"?>
<calcChain xmlns="http://schemas.openxmlformats.org/spreadsheetml/2006/main">
  <c r="N8" i="36" l="1"/>
  <c r="N9" i="36"/>
  <c r="N10" i="36"/>
  <c r="N11" i="36"/>
  <c r="N12" i="36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6" i="36"/>
  <c r="N47" i="36"/>
  <c r="N48" i="36"/>
  <c r="N49" i="36"/>
  <c r="N50" i="36"/>
  <c r="N51" i="36"/>
  <c r="N52" i="36"/>
  <c r="N53" i="36"/>
  <c r="N54" i="36"/>
  <c r="N55" i="36"/>
  <c r="N56" i="36"/>
  <c r="N57" i="36"/>
  <c r="N58" i="36"/>
  <c r="N59" i="36"/>
  <c r="N60" i="36"/>
  <c r="N7" i="36"/>
  <c r="M15" i="34" l="1"/>
  <c r="N15" i="34" s="1"/>
  <c r="M62" i="34"/>
  <c r="N62" i="34" s="1"/>
  <c r="M42" i="34"/>
  <c r="N42" i="34" s="1"/>
  <c r="M39" i="34"/>
  <c r="N39" i="34" s="1"/>
  <c r="M38" i="34"/>
  <c r="N38" i="34" s="1"/>
  <c r="M32" i="34"/>
  <c r="N32" i="34" s="1"/>
  <c r="M76" i="34"/>
  <c r="N76" i="34" s="1"/>
  <c r="M9" i="34"/>
  <c r="N9" i="34" s="1"/>
  <c r="M30" i="34"/>
  <c r="N30" i="34" s="1"/>
  <c r="M82" i="34"/>
  <c r="N82" i="34" s="1"/>
  <c r="M83" i="34"/>
  <c r="N83" i="34" s="1"/>
  <c r="M57" i="34"/>
  <c r="N57" i="34" s="1"/>
  <c r="M22" i="34"/>
  <c r="N22" i="34" s="1"/>
  <c r="M31" i="34"/>
  <c r="N31" i="34" s="1"/>
  <c r="M67" i="34"/>
  <c r="N67" i="34" s="1"/>
  <c r="M12" i="34"/>
  <c r="N12" i="34" s="1"/>
  <c r="M13" i="34"/>
  <c r="N13" i="34" s="1"/>
  <c r="M19" i="34"/>
  <c r="N19" i="34" s="1"/>
  <c r="M21" i="34"/>
  <c r="N21" i="34" s="1"/>
  <c r="M17" i="34"/>
  <c r="N17" i="34" s="1"/>
  <c r="M10" i="34"/>
  <c r="N10" i="34" s="1"/>
  <c r="M18" i="34"/>
  <c r="N18" i="34" s="1"/>
  <c r="M23" i="34"/>
  <c r="N23" i="34" s="1"/>
  <c r="M56" i="34"/>
  <c r="N56" i="34" s="1"/>
  <c r="M8" i="34"/>
  <c r="N8" i="34" s="1"/>
  <c r="M70" i="34"/>
  <c r="N70" i="34" s="1"/>
  <c r="M47" i="34"/>
  <c r="N47" i="34" s="1"/>
  <c r="M16" i="34"/>
  <c r="N16" i="34" s="1"/>
  <c r="M72" i="34"/>
  <c r="N72" i="34" s="1"/>
  <c r="M14" i="34"/>
  <c r="N14" i="34" s="1"/>
  <c r="M24" i="34"/>
  <c r="N24" i="34" s="1"/>
  <c r="M11" i="34"/>
  <c r="N11" i="34" s="1"/>
  <c r="M25" i="34"/>
  <c r="N25" i="34" s="1"/>
  <c r="M33" i="34"/>
  <c r="N33" i="34" s="1"/>
  <c r="M35" i="34"/>
  <c r="N35" i="34" s="1"/>
  <c r="M53" i="34"/>
  <c r="N53" i="34" s="1"/>
  <c r="M92" i="34"/>
  <c r="N92" i="34" s="1"/>
  <c r="M91" i="34"/>
  <c r="N91" i="34" s="1"/>
  <c r="M41" i="34"/>
  <c r="N41" i="34" s="1"/>
  <c r="M75" i="34"/>
  <c r="N75" i="34" s="1"/>
  <c r="M80" i="34"/>
  <c r="N80" i="34" s="1"/>
  <c r="M86" i="34"/>
  <c r="N86" i="34" s="1"/>
  <c r="M54" i="34"/>
  <c r="N54" i="34" s="1"/>
  <c r="M48" i="34"/>
  <c r="N48" i="34" s="1"/>
  <c r="M46" i="34"/>
  <c r="N46" i="34" s="1"/>
  <c r="M59" i="34"/>
  <c r="N59" i="34" s="1"/>
  <c r="M27" i="34"/>
  <c r="N27" i="34" s="1"/>
  <c r="M88" i="34"/>
  <c r="N88" i="34" s="1"/>
  <c r="M20" i="34"/>
  <c r="N20" i="34" s="1"/>
  <c r="M81" i="34"/>
  <c r="N81" i="34" s="1"/>
  <c r="M60" i="34"/>
  <c r="N60" i="34" s="1"/>
  <c r="M45" i="34"/>
  <c r="N45" i="34" s="1"/>
  <c r="M87" i="34"/>
  <c r="N87" i="34" s="1"/>
  <c r="M36" i="34"/>
  <c r="N36" i="34" s="1"/>
  <c r="M37" i="34"/>
  <c r="N37" i="34" s="1"/>
  <c r="M77" i="34"/>
  <c r="N77" i="34" s="1"/>
  <c r="M65" i="34"/>
  <c r="N65" i="34" s="1"/>
  <c r="M29" i="34"/>
  <c r="N29" i="34" s="1"/>
  <c r="M79" i="34"/>
  <c r="N79" i="34" s="1"/>
  <c r="M50" i="34"/>
  <c r="N50" i="34" s="1"/>
  <c r="M90" i="34"/>
  <c r="N90" i="34" s="1"/>
  <c r="M74" i="34"/>
  <c r="N74" i="34" s="1"/>
  <c r="M61" i="34"/>
  <c r="N61" i="34" s="1"/>
  <c r="M49" i="34"/>
  <c r="N49" i="34" s="1"/>
  <c r="M69" i="34"/>
  <c r="N69" i="34" s="1"/>
  <c r="M63" i="34"/>
  <c r="N63" i="34" s="1"/>
  <c r="M52" i="34"/>
  <c r="N52" i="34" s="1"/>
  <c r="M68" i="34"/>
  <c r="N68" i="34" s="1"/>
  <c r="M58" i="34"/>
  <c r="N58" i="34" s="1"/>
  <c r="M44" i="34"/>
  <c r="N44" i="34" s="1"/>
  <c r="M89" i="34"/>
  <c r="N89" i="34" s="1"/>
  <c r="M40" i="34"/>
  <c r="N40" i="34" s="1"/>
  <c r="M71" i="34"/>
  <c r="N71" i="34" s="1"/>
  <c r="M51" i="34"/>
  <c r="N51" i="34" s="1"/>
  <c r="M85" i="34"/>
  <c r="N85" i="34" s="1"/>
  <c r="M43" i="34"/>
  <c r="N43" i="34" s="1"/>
  <c r="M55" i="34"/>
  <c r="N55" i="34" s="1"/>
  <c r="M64" i="34"/>
  <c r="N64" i="34" s="1"/>
  <c r="M73" i="34"/>
  <c r="N73" i="34" s="1"/>
  <c r="M66" i="34"/>
  <c r="N66" i="34" s="1"/>
  <c r="M28" i="34"/>
  <c r="N28" i="34" s="1"/>
  <c r="M26" i="34"/>
  <c r="N26" i="34" s="1"/>
  <c r="M78" i="34"/>
  <c r="N78" i="34" s="1"/>
  <c r="M84" i="34"/>
  <c r="N84" i="34" s="1"/>
  <c r="M34" i="34"/>
  <c r="N34" i="34" s="1"/>
  <c r="M9" i="37"/>
  <c r="N9" i="37" s="1"/>
  <c r="M13" i="37"/>
  <c r="N13" i="37" s="1"/>
  <c r="M50" i="37"/>
  <c r="N50" i="37" s="1"/>
  <c r="M54" i="37"/>
  <c r="N54" i="37" s="1"/>
  <c r="M30" i="37"/>
  <c r="N30" i="37" s="1"/>
  <c r="M11" i="37"/>
  <c r="N11" i="37" s="1"/>
  <c r="M33" i="37"/>
  <c r="N33" i="37" s="1"/>
  <c r="M55" i="37"/>
  <c r="N55" i="37" s="1"/>
  <c r="M52" i="37"/>
  <c r="N52" i="37" s="1"/>
  <c r="M46" i="37"/>
  <c r="N46" i="37" s="1"/>
  <c r="M18" i="37"/>
  <c r="N18" i="37" s="1"/>
  <c r="M7" i="37"/>
  <c r="N7" i="37" s="1"/>
  <c r="M39" i="37"/>
  <c r="N39" i="37" s="1"/>
  <c r="M17" i="37"/>
  <c r="N17" i="37" s="1"/>
  <c r="M22" i="37"/>
  <c r="N22" i="37" s="1"/>
  <c r="M40" i="37"/>
  <c r="N40" i="37" s="1"/>
  <c r="M43" i="37"/>
  <c r="N43" i="37" s="1"/>
  <c r="M42" i="37"/>
  <c r="N42" i="37" s="1"/>
  <c r="M44" i="37"/>
  <c r="N44" i="37" s="1"/>
  <c r="M45" i="37"/>
  <c r="N45" i="37" s="1"/>
  <c r="M38" i="37"/>
  <c r="N38" i="37" s="1"/>
  <c r="M53" i="37"/>
  <c r="N53" i="37" s="1"/>
  <c r="M29" i="37"/>
  <c r="N29" i="37" s="1"/>
  <c r="M51" i="37"/>
  <c r="N51" i="37" s="1"/>
  <c r="M26" i="37"/>
  <c r="N26" i="37" s="1"/>
  <c r="M28" i="37"/>
  <c r="N28" i="37" s="1"/>
  <c r="M27" i="37"/>
  <c r="N27" i="37" s="1"/>
  <c r="M37" i="37"/>
  <c r="N37" i="37" s="1"/>
  <c r="M41" i="37"/>
  <c r="N41" i="37" s="1"/>
  <c r="M21" i="37"/>
  <c r="N21" i="37" s="1"/>
  <c r="M49" i="37"/>
  <c r="N49" i="37" s="1"/>
  <c r="M14" i="37"/>
  <c r="N14" i="37" s="1"/>
  <c r="M35" i="37"/>
  <c r="N35" i="37" s="1"/>
  <c r="M23" i="37"/>
  <c r="N23" i="37" s="1"/>
  <c r="M15" i="37"/>
  <c r="N15" i="37" s="1"/>
  <c r="M16" i="37"/>
  <c r="N16" i="37" s="1"/>
  <c r="M32" i="37"/>
  <c r="N32" i="37" s="1"/>
  <c r="M47" i="37"/>
  <c r="N47" i="37" s="1"/>
  <c r="M34" i="37"/>
  <c r="N34" i="37" s="1"/>
  <c r="M36" i="37"/>
  <c r="N36" i="37" s="1"/>
  <c r="M8" i="37"/>
  <c r="N8" i="37" s="1"/>
  <c r="M19" i="37"/>
  <c r="N19" i="37" s="1"/>
  <c r="M48" i="37"/>
  <c r="N48" i="37" s="1"/>
  <c r="M31" i="37"/>
  <c r="N31" i="37" s="1"/>
  <c r="M20" i="37"/>
  <c r="N20" i="37" s="1"/>
  <c r="M25" i="37"/>
  <c r="N25" i="37" s="1"/>
  <c r="M12" i="37"/>
  <c r="N12" i="37" s="1"/>
  <c r="M24" i="37"/>
  <c r="N24" i="37" s="1"/>
  <c r="M10" i="37"/>
  <c r="N10" i="37" s="1"/>
  <c r="M16" i="36"/>
  <c r="M39" i="36"/>
  <c r="M20" i="36"/>
  <c r="M22" i="36"/>
  <c r="M46" i="36"/>
  <c r="M12" i="36"/>
  <c r="M58" i="36"/>
  <c r="M36" i="36"/>
  <c r="M44" i="36"/>
  <c r="M28" i="36"/>
  <c r="M50" i="36"/>
  <c r="M51" i="36"/>
  <c r="M24" i="36"/>
  <c r="M59" i="36"/>
  <c r="M32" i="36"/>
  <c r="M49" i="36"/>
  <c r="M43" i="36"/>
  <c r="M27" i="36"/>
  <c r="M53" i="36"/>
  <c r="M57" i="36"/>
  <c r="M60" i="36"/>
  <c r="M17" i="36"/>
  <c r="M29" i="36"/>
  <c r="M55" i="36"/>
  <c r="M54" i="36"/>
  <c r="M42" i="36"/>
  <c r="M25" i="36"/>
  <c r="M41" i="36"/>
  <c r="M38" i="36"/>
  <c r="M47" i="36"/>
  <c r="M45" i="36"/>
  <c r="M33" i="36"/>
  <c r="M48" i="36"/>
  <c r="M35" i="36"/>
  <c r="M52" i="36"/>
  <c r="M56" i="36"/>
  <c r="M34" i="36"/>
  <c r="M9" i="36"/>
  <c r="M7" i="36"/>
  <c r="M13" i="36"/>
  <c r="M10" i="36"/>
  <c r="M19" i="36"/>
  <c r="M15" i="36"/>
  <c r="M18" i="36"/>
  <c r="M21" i="36"/>
  <c r="M26" i="36"/>
  <c r="M8" i="36"/>
  <c r="M30" i="36"/>
  <c r="M31" i="36"/>
  <c r="M37" i="36"/>
  <c r="M23" i="36"/>
  <c r="M11" i="36"/>
  <c r="M40" i="36"/>
  <c r="M8" i="33" l="1"/>
  <c r="N8" i="33" s="1"/>
  <c r="M11" i="33"/>
  <c r="N11" i="33" s="1"/>
  <c r="M19" i="33"/>
  <c r="N19" i="33" s="1"/>
  <c r="M17" i="33"/>
  <c r="N17" i="33" s="1"/>
  <c r="M16" i="33"/>
  <c r="N16" i="33" s="1"/>
  <c r="M15" i="33"/>
  <c r="N15" i="33" s="1"/>
  <c r="M20" i="33"/>
  <c r="N20" i="33" s="1"/>
  <c r="M18" i="33"/>
  <c r="N18" i="33" s="1"/>
  <c r="M12" i="33"/>
  <c r="N12" i="33" s="1"/>
  <c r="M10" i="33"/>
  <c r="N10" i="33" s="1"/>
  <c r="M9" i="33"/>
  <c r="N9" i="33" s="1"/>
  <c r="M14" i="33"/>
  <c r="N14" i="33" s="1"/>
  <c r="M13" i="33"/>
  <c r="N13" i="33" s="1"/>
  <c r="M21" i="33"/>
  <c r="N21" i="33" s="1"/>
  <c r="M53" i="35" l="1"/>
  <c r="N53" i="35" s="1"/>
  <c r="M23" i="35"/>
  <c r="M55" i="35"/>
  <c r="N55" i="35" s="1"/>
  <c r="M9" i="35"/>
  <c r="N9" i="35" s="1"/>
  <c r="M43" i="35"/>
  <c r="N43" i="35" s="1"/>
  <c r="M42" i="35"/>
  <c r="N42" i="35" s="1"/>
  <c r="M21" i="35"/>
  <c r="N21" i="35" s="1"/>
  <c r="M8" i="35"/>
  <c r="N8" i="35" s="1"/>
  <c r="M22" i="35"/>
  <c r="N22" i="35" s="1"/>
  <c r="M25" i="35"/>
  <c r="N25" i="35" s="1"/>
  <c r="M46" i="35"/>
  <c r="N46" i="35" s="1"/>
  <c r="M10" i="35"/>
  <c r="N10" i="35" s="1"/>
  <c r="M15" i="35"/>
  <c r="N15" i="35" s="1"/>
  <c r="M32" i="35"/>
  <c r="N32" i="35" s="1"/>
  <c r="M50" i="35"/>
  <c r="N50" i="35" s="1"/>
  <c r="M14" i="35"/>
  <c r="N14" i="35" s="1"/>
  <c r="M39" i="35"/>
  <c r="N39" i="35" s="1"/>
  <c r="M37" i="35"/>
  <c r="N37" i="35" s="1"/>
  <c r="M18" i="35"/>
  <c r="N18" i="35" s="1"/>
  <c r="M16" i="35"/>
  <c r="N16" i="35" s="1"/>
  <c r="M26" i="35"/>
  <c r="N26" i="35" s="1"/>
  <c r="M41" i="35"/>
  <c r="N41" i="35" s="1"/>
  <c r="M48" i="35"/>
  <c r="N48" i="35" s="1"/>
  <c r="M20" i="35"/>
  <c r="N20" i="35" s="1"/>
  <c r="M29" i="35"/>
  <c r="N29" i="35" s="1"/>
  <c r="M56" i="35"/>
  <c r="N56" i="35" s="1"/>
  <c r="M71" i="35"/>
  <c r="N71" i="35" s="1"/>
  <c r="M54" i="35"/>
  <c r="N54" i="35" s="1"/>
  <c r="M63" i="35"/>
  <c r="N63" i="35" s="1"/>
  <c r="M31" i="35"/>
  <c r="N31" i="35" s="1"/>
  <c r="M47" i="35"/>
  <c r="N47" i="35" s="1"/>
  <c r="M51" i="35"/>
  <c r="N51" i="35" s="1"/>
  <c r="M40" i="35"/>
  <c r="N40" i="35" s="1"/>
  <c r="M60" i="35"/>
  <c r="N60" i="35" s="1"/>
  <c r="M28" i="35"/>
  <c r="N28" i="35" s="1"/>
  <c r="M58" i="35"/>
  <c r="N58" i="35" s="1"/>
  <c r="M30" i="35"/>
  <c r="N30" i="35" s="1"/>
  <c r="M61" i="35"/>
  <c r="M73" i="35"/>
  <c r="N73" i="35" s="1"/>
  <c r="M49" i="35"/>
  <c r="N49" i="35" s="1"/>
  <c r="M57" i="35"/>
  <c r="N57" i="35" s="1"/>
  <c r="M36" i="35"/>
  <c r="N36" i="35" s="1"/>
  <c r="M45" i="35"/>
  <c r="N45" i="35" s="1"/>
  <c r="M65" i="35"/>
  <c r="N65" i="35" s="1"/>
  <c r="M68" i="35"/>
  <c r="N68" i="35" s="1"/>
  <c r="M44" i="35"/>
  <c r="N44" i="35" s="1"/>
  <c r="M52" i="35"/>
  <c r="N52" i="35" s="1"/>
  <c r="M12" i="35"/>
  <c r="N12" i="35" s="1"/>
  <c r="M72" i="35"/>
  <c r="N72" i="35" s="1"/>
  <c r="M11" i="35"/>
  <c r="N11" i="35" s="1"/>
  <c r="M24" i="35"/>
  <c r="N24" i="35" s="1"/>
  <c r="M19" i="35"/>
  <c r="N19" i="35" s="1"/>
  <c r="M17" i="35"/>
  <c r="N17" i="35" s="1"/>
  <c r="M38" i="35"/>
  <c r="N38" i="35" s="1"/>
  <c r="M62" i="35"/>
  <c r="N62" i="35" s="1"/>
  <c r="M64" i="35"/>
  <c r="N23" i="35"/>
  <c r="M7" i="35"/>
  <c r="N7" i="35" s="1"/>
  <c r="M13" i="35"/>
  <c r="N13" i="35" s="1"/>
  <c r="M67" i="35"/>
  <c r="N67" i="35" s="1"/>
  <c r="M33" i="35"/>
  <c r="N33" i="35" s="1"/>
  <c r="M35" i="35"/>
  <c r="N35" i="35" s="1"/>
  <c r="M27" i="35"/>
  <c r="N27" i="35" s="1"/>
  <c r="M59" i="35"/>
  <c r="N59" i="35" s="1"/>
  <c r="M70" i="35"/>
  <c r="N70" i="35" s="1"/>
  <c r="M66" i="35"/>
  <c r="N66" i="35" s="1"/>
  <c r="M69" i="35"/>
  <c r="N69" i="35" s="1"/>
  <c r="N61" i="35"/>
  <c r="N64" i="35"/>
  <c r="M34" i="35"/>
  <c r="N34" i="35" s="1"/>
</calcChain>
</file>

<file path=xl/sharedStrings.xml><?xml version="1.0" encoding="utf-8"?>
<sst xmlns="http://schemas.openxmlformats.org/spreadsheetml/2006/main" count="1838" uniqueCount="723">
  <si>
    <t>№</t>
  </si>
  <si>
    <t>ФИО участника (полностью)</t>
  </si>
  <si>
    <t>Дата рождения</t>
  </si>
  <si>
    <t>Образовательное учреждение</t>
  </si>
  <si>
    <t>Фамилия, имя, отчество учителя (полностью)</t>
  </si>
  <si>
    <t>% выполнения задания</t>
  </si>
  <si>
    <t>Всего баллов</t>
  </si>
  <si>
    <t xml:space="preserve">Биология  7 класс  </t>
  </si>
  <si>
    <t>Чумашкаева Надежда Тарахмановна</t>
  </si>
  <si>
    <t>Серелеева Маргарита Анатольевна</t>
  </si>
  <si>
    <t>Картаев Босхомджи Юрьевич</t>
  </si>
  <si>
    <t>Альдаева Светлана Викторовна</t>
  </si>
  <si>
    <t>Филоненко Наталия Михайловна</t>
  </si>
  <si>
    <t>Бадмаева Александра Базыровна</t>
  </si>
  <si>
    <t>Максимова Надежда Петровна</t>
  </si>
  <si>
    <t>МБОУ "Элистинский лицей"</t>
  </si>
  <si>
    <t xml:space="preserve">Джалсанова Серафима Сергеевна </t>
  </si>
  <si>
    <t>Иванова Булгун Константиновна</t>
  </si>
  <si>
    <t>Сасыкова Евгения Евгеньевна</t>
  </si>
  <si>
    <t>Манджиева Татьяна Николаевна</t>
  </si>
  <si>
    <t>Малова Ольга Борисовна</t>
  </si>
  <si>
    <t>Ворожейкина Светлана Сергеевна</t>
  </si>
  <si>
    <t>Хулхачиева Наталья Николаевна</t>
  </si>
  <si>
    <t>Цебекова Байр Баатровна</t>
  </si>
  <si>
    <t>Бербенцева Марина Борисовна</t>
  </si>
  <si>
    <t>Боваева Наталья Зоригтуевна</t>
  </si>
  <si>
    <t>Даваева Инара Васильевна</t>
  </si>
  <si>
    <t>Лицей БПОУ РК "Элистинский педагогический колледж им Х.Б.Канукова"</t>
  </si>
  <si>
    <t>Колосова Генриетта Владимировна</t>
  </si>
  <si>
    <t>Коливаев Баснг Батрович</t>
  </si>
  <si>
    <t>Петрушкин Юрий Саналович</t>
  </si>
  <si>
    <t>Горяева Ирина Николаевна</t>
  </si>
  <si>
    <t>Сарангова Галина Михайловна</t>
  </si>
  <si>
    <t xml:space="preserve">Каруева Айса Николаевна </t>
  </si>
  <si>
    <t>Мацак Оксана Викторовна</t>
  </si>
  <si>
    <t xml:space="preserve">   Муниципального этапа Всероссийской олимпиады школьников </t>
  </si>
  <si>
    <t xml:space="preserve">Биология  8 класс  </t>
  </si>
  <si>
    <t xml:space="preserve">Биология  9 класс  </t>
  </si>
  <si>
    <t xml:space="preserve">Биология  10 класс  </t>
  </si>
  <si>
    <t xml:space="preserve">Биология  11 класс  </t>
  </si>
  <si>
    <t>МБОУ "Средняя общеобразовательная школа № 17" им. Кугультинова Д.Н.</t>
  </si>
  <si>
    <t>МБОУ "Средняя общеобразовательная школа №2"</t>
  </si>
  <si>
    <t>МБОУ "Калмыцкая национальная гимназия им. Кичикова А.Ш."</t>
  </si>
  <si>
    <t>МБОУ "Элистинская многопрофильная гимназия личностно ориентированного обучения и воспитания"</t>
  </si>
  <si>
    <t>МБОУ "Средняя общеобразовательная школа № 21"</t>
  </si>
  <si>
    <t xml:space="preserve">МБОУ "Русская национальная гимназия им.Сергия Радонежского" </t>
  </si>
  <si>
    <t>МБОУ "Элистинская классическая гимназия"</t>
  </si>
  <si>
    <t>МБОУ "Средняя общеобразовательная школа № 3 им. Сергиенко Н.Г."</t>
  </si>
  <si>
    <t>МБОУ "Калмыцкая этнокультурная гимназия им.Зая-Пандиты"</t>
  </si>
  <si>
    <t>МБОУ "Средняя общеобразовательная школа № 15"</t>
  </si>
  <si>
    <t>МБОУ "Средняя общеобразовательная школа № 8"</t>
  </si>
  <si>
    <t>МБОУ "Средняя общеобразовательная школа №8"</t>
  </si>
  <si>
    <t>МБОУ "Средняя общеобразовательная школа №10" им Бембетова В.А.</t>
  </si>
  <si>
    <t>Лузганова Данара Владимировна</t>
  </si>
  <si>
    <t>20.08.2007.</t>
  </si>
  <si>
    <t>Боваева Любовь Борисовна</t>
  </si>
  <si>
    <t>МБОУ "Средняя общеобразовательная школа № 20"</t>
  </si>
  <si>
    <t>МБОУ "Средняя общеобразовательная школа № 2"</t>
  </si>
  <si>
    <t>МБОУ "Средняя общеобразовательная школа №15"</t>
  </si>
  <si>
    <t>МБОУ "Средняя общеобразовательная школа №4"</t>
  </si>
  <si>
    <t>МБОУ "Элистинский технический лицей"</t>
  </si>
  <si>
    <t>МБОУ "Средняя общеобразовательная школа №21"</t>
  </si>
  <si>
    <t>Задания</t>
  </si>
  <si>
    <t xml:space="preserve">Задания </t>
  </si>
  <si>
    <t>Товаева Баира Николаевна</t>
  </si>
  <si>
    <t xml:space="preserve">МБОУ "Средняя общеобразовательная школа № 18 им.Б.Б. Городовикова" </t>
  </si>
  <si>
    <t xml:space="preserve">                 Максимальный балл -  45                                 Дата проведения:   15 декабря 2021 г.</t>
  </si>
  <si>
    <t xml:space="preserve">                 Максимальный балл -   51                                  Дата проведения:     15  декабря 2021 г.</t>
  </si>
  <si>
    <t>Максимальный балл -  62                                              Дата проведения:       15 декабря 2021 г.</t>
  </si>
  <si>
    <t>Максимальный балл -  80                                              Дата проведения:   15 декабря 2021 г.</t>
  </si>
  <si>
    <t xml:space="preserve">Фамилия </t>
  </si>
  <si>
    <t xml:space="preserve">Имя </t>
  </si>
  <si>
    <t xml:space="preserve">Отчество </t>
  </si>
  <si>
    <t xml:space="preserve">Айса </t>
  </si>
  <si>
    <t xml:space="preserve">Михайловна </t>
  </si>
  <si>
    <t xml:space="preserve">Герензел </t>
  </si>
  <si>
    <t xml:space="preserve">Кокаева </t>
  </si>
  <si>
    <t xml:space="preserve">Мазановна </t>
  </si>
  <si>
    <t xml:space="preserve">Церенова </t>
  </si>
  <si>
    <t xml:space="preserve">Вадим </t>
  </si>
  <si>
    <t xml:space="preserve">Пол </t>
  </si>
  <si>
    <t xml:space="preserve">Владимирович </t>
  </si>
  <si>
    <t xml:space="preserve">Даяна </t>
  </si>
  <si>
    <t xml:space="preserve">Дорджиевна </t>
  </si>
  <si>
    <t xml:space="preserve">Яна </t>
  </si>
  <si>
    <t xml:space="preserve">Батровна </t>
  </si>
  <si>
    <t>Айтана</t>
  </si>
  <si>
    <t xml:space="preserve">Арина </t>
  </si>
  <si>
    <t xml:space="preserve">Ивановна </t>
  </si>
  <si>
    <t xml:space="preserve">Вероника </t>
  </si>
  <si>
    <t xml:space="preserve">Дольгановна </t>
  </si>
  <si>
    <t xml:space="preserve">Архипова </t>
  </si>
  <si>
    <t xml:space="preserve">Сергелина </t>
  </si>
  <si>
    <t xml:space="preserve">Мергеновна </t>
  </si>
  <si>
    <t xml:space="preserve">Виктория </t>
  </si>
  <si>
    <t xml:space="preserve">Сергеевна </t>
  </si>
  <si>
    <t>Байр</t>
  </si>
  <si>
    <t xml:space="preserve">Константинович </t>
  </si>
  <si>
    <t xml:space="preserve">Манджиев </t>
  </si>
  <si>
    <t xml:space="preserve">Мунянова </t>
  </si>
  <si>
    <t xml:space="preserve">Дженгурова </t>
  </si>
  <si>
    <t xml:space="preserve">Мучаева </t>
  </si>
  <si>
    <t xml:space="preserve">Патерикина </t>
  </si>
  <si>
    <t xml:space="preserve">Настинова </t>
  </si>
  <si>
    <t xml:space="preserve">Настынова </t>
  </si>
  <si>
    <t xml:space="preserve">Корнеев </t>
  </si>
  <si>
    <t xml:space="preserve"> Аюка </t>
  </si>
  <si>
    <t>Менгияновна</t>
  </si>
  <si>
    <t xml:space="preserve"> Герел </t>
  </si>
  <si>
    <t xml:space="preserve"> Вячеславович</t>
  </si>
  <si>
    <t xml:space="preserve">Цаган-Манджиева </t>
  </si>
  <si>
    <t xml:space="preserve">Алексеев </t>
  </si>
  <si>
    <t xml:space="preserve">Бадмаева </t>
  </si>
  <si>
    <t xml:space="preserve">Боронкуева </t>
  </si>
  <si>
    <t xml:space="preserve">Андратова </t>
  </si>
  <si>
    <t xml:space="preserve">Косыченко </t>
  </si>
  <si>
    <t xml:space="preserve">Шамадыкова </t>
  </si>
  <si>
    <t xml:space="preserve">Кармашов </t>
  </si>
  <si>
    <t xml:space="preserve">Бембеева </t>
  </si>
  <si>
    <t xml:space="preserve">Мергульчиева </t>
  </si>
  <si>
    <t xml:space="preserve">Манджиева   </t>
  </si>
  <si>
    <t xml:space="preserve">Оджаева </t>
  </si>
  <si>
    <t xml:space="preserve">Сороков </t>
  </si>
  <si>
    <t xml:space="preserve">Далантаева </t>
  </si>
  <si>
    <t xml:space="preserve">Мачаева </t>
  </si>
  <si>
    <t xml:space="preserve">Санжеев </t>
  </si>
  <si>
    <t xml:space="preserve">Горбачева </t>
  </si>
  <si>
    <t xml:space="preserve">Сарангов </t>
  </si>
  <si>
    <t xml:space="preserve">Акимова </t>
  </si>
  <si>
    <t xml:space="preserve">Овадыкова </t>
  </si>
  <si>
    <t xml:space="preserve">Батырева </t>
  </si>
  <si>
    <t xml:space="preserve">Сусаров </t>
  </si>
  <si>
    <t xml:space="preserve">Ванькаева </t>
  </si>
  <si>
    <t xml:space="preserve">Сакилов </t>
  </si>
  <si>
    <t xml:space="preserve">Сангаджиева </t>
  </si>
  <si>
    <t xml:space="preserve">Маркуева </t>
  </si>
  <si>
    <t xml:space="preserve">Зайкина </t>
  </si>
  <si>
    <t xml:space="preserve">Няминова </t>
  </si>
  <si>
    <t xml:space="preserve">Лалетин </t>
  </si>
  <si>
    <t>Зимовец</t>
  </si>
  <si>
    <t xml:space="preserve">Бурлуткина </t>
  </si>
  <si>
    <t xml:space="preserve">Лавгаева </t>
  </si>
  <si>
    <t xml:space="preserve">Абушинова </t>
  </si>
  <si>
    <t xml:space="preserve">Басов </t>
  </si>
  <si>
    <t xml:space="preserve">Бюдаев </t>
  </si>
  <si>
    <t xml:space="preserve">Мукабенов </t>
  </si>
  <si>
    <t>Абушинов</t>
  </si>
  <si>
    <t xml:space="preserve">Джахнаев </t>
  </si>
  <si>
    <t xml:space="preserve">Эрднеева </t>
  </si>
  <si>
    <t xml:space="preserve">Манджиева </t>
  </si>
  <si>
    <t xml:space="preserve">Сохоров </t>
  </si>
  <si>
    <t xml:space="preserve">Очкаев </t>
  </si>
  <si>
    <t xml:space="preserve"> Татаркина</t>
  </si>
  <si>
    <t xml:space="preserve">Утхунова </t>
  </si>
  <si>
    <t xml:space="preserve">Шимтеева </t>
  </si>
  <si>
    <t xml:space="preserve">Поканинов </t>
  </si>
  <si>
    <t xml:space="preserve">Закинова </t>
  </si>
  <si>
    <t xml:space="preserve">Манжиев </t>
  </si>
  <si>
    <t xml:space="preserve">Чупова </t>
  </si>
  <si>
    <t xml:space="preserve">Алексеева  </t>
  </si>
  <si>
    <t xml:space="preserve">Аджиев </t>
  </si>
  <si>
    <t xml:space="preserve">Авеева </t>
  </si>
  <si>
    <t xml:space="preserve"> Нюдля</t>
  </si>
  <si>
    <t xml:space="preserve"> Даяна </t>
  </si>
  <si>
    <t xml:space="preserve"> Анна</t>
  </si>
  <si>
    <t xml:space="preserve"> Максим </t>
  </si>
  <si>
    <t xml:space="preserve"> Баирта </t>
  </si>
  <si>
    <t xml:space="preserve"> Арслан </t>
  </si>
  <si>
    <t xml:space="preserve"> Алтана </t>
  </si>
  <si>
    <t xml:space="preserve"> Оюна </t>
  </si>
  <si>
    <t xml:space="preserve"> Эсен </t>
  </si>
  <si>
    <t xml:space="preserve"> Иляна</t>
  </si>
  <si>
    <t xml:space="preserve"> Дильвира </t>
  </si>
  <si>
    <t xml:space="preserve"> Церен </t>
  </si>
  <si>
    <t xml:space="preserve"> Виктория </t>
  </si>
  <si>
    <t xml:space="preserve"> Александр </t>
  </si>
  <si>
    <t xml:space="preserve"> Арина </t>
  </si>
  <si>
    <t xml:space="preserve"> Джиргала </t>
  </si>
  <si>
    <t xml:space="preserve"> Анна </t>
  </si>
  <si>
    <t xml:space="preserve"> Муслим </t>
  </si>
  <si>
    <t xml:space="preserve"> Ангира </t>
  </si>
  <si>
    <t xml:space="preserve"> Валерий </t>
  </si>
  <si>
    <t xml:space="preserve"> Амулана </t>
  </si>
  <si>
    <t xml:space="preserve"> Александра </t>
  </si>
  <si>
    <t xml:space="preserve"> Полина  </t>
  </si>
  <si>
    <t xml:space="preserve"> Ксения </t>
  </si>
  <si>
    <t xml:space="preserve"> Глеб </t>
  </si>
  <si>
    <t xml:space="preserve"> Байрта </t>
  </si>
  <si>
    <t xml:space="preserve"> Камила </t>
  </si>
  <si>
    <t xml:space="preserve"> Кермен </t>
  </si>
  <si>
    <t xml:space="preserve"> Элина </t>
  </si>
  <si>
    <t xml:space="preserve"> Владимир </t>
  </si>
  <si>
    <t xml:space="preserve"> Андрей </t>
  </si>
  <si>
    <t xml:space="preserve"> Юрий </t>
  </si>
  <si>
    <t xml:space="preserve"> Дмитрий </t>
  </si>
  <si>
    <t xml:space="preserve"> Алексей </t>
  </si>
  <si>
    <t xml:space="preserve"> Лукас </t>
  </si>
  <si>
    <t xml:space="preserve"> Заяна </t>
  </si>
  <si>
    <t xml:space="preserve"> Эрдем </t>
  </si>
  <si>
    <t xml:space="preserve"> Владислав </t>
  </si>
  <si>
    <t xml:space="preserve">  Алтана </t>
  </si>
  <si>
    <t xml:space="preserve"> Энкира </t>
  </si>
  <si>
    <t xml:space="preserve"> Николай </t>
  </si>
  <si>
    <t xml:space="preserve"> Юлия </t>
  </si>
  <si>
    <t xml:space="preserve"> Эрдни </t>
  </si>
  <si>
    <t xml:space="preserve"> Александра</t>
  </si>
  <si>
    <t xml:space="preserve">  Айлана </t>
  </si>
  <si>
    <t xml:space="preserve"> Алдар </t>
  </si>
  <si>
    <t xml:space="preserve"> Баазровна</t>
  </si>
  <si>
    <t xml:space="preserve"> Сергеевна</t>
  </si>
  <si>
    <t xml:space="preserve"> Алексеевна</t>
  </si>
  <si>
    <t xml:space="preserve"> Леонидович</t>
  </si>
  <si>
    <t xml:space="preserve"> Владимировна</t>
  </si>
  <si>
    <t xml:space="preserve"> Виткорович</t>
  </si>
  <si>
    <t xml:space="preserve"> Очировна</t>
  </si>
  <si>
    <t xml:space="preserve"> Баатровна</t>
  </si>
  <si>
    <t xml:space="preserve"> Нармаевна</t>
  </si>
  <si>
    <t xml:space="preserve"> Максимовна</t>
  </si>
  <si>
    <t xml:space="preserve"> Арсланович</t>
  </si>
  <si>
    <t xml:space="preserve"> Савровна</t>
  </si>
  <si>
    <t>Александровна</t>
  </si>
  <si>
    <t xml:space="preserve"> Церенович</t>
  </si>
  <si>
    <t xml:space="preserve"> Александровна</t>
  </si>
  <si>
    <t xml:space="preserve"> Саналовна</t>
  </si>
  <si>
    <t xml:space="preserve"> Борисовна</t>
  </si>
  <si>
    <t xml:space="preserve"> Мурсалинович</t>
  </si>
  <si>
    <t>Алтмановна</t>
  </si>
  <si>
    <t xml:space="preserve"> Иванович</t>
  </si>
  <si>
    <t xml:space="preserve"> Дорджиевна</t>
  </si>
  <si>
    <t xml:space="preserve"> Викторовна</t>
  </si>
  <si>
    <t xml:space="preserve"> Дмитриевна </t>
  </si>
  <si>
    <t xml:space="preserve"> Нарановна</t>
  </si>
  <si>
    <t xml:space="preserve"> Николаевич</t>
  </si>
  <si>
    <t xml:space="preserve"> Антоновна</t>
  </si>
  <si>
    <t xml:space="preserve"> Артуровна</t>
  </si>
  <si>
    <t>Валентиновна</t>
  </si>
  <si>
    <t xml:space="preserve"> Дмитриевна</t>
  </si>
  <si>
    <t xml:space="preserve"> Владимирович</t>
  </si>
  <si>
    <t xml:space="preserve"> Мазанович</t>
  </si>
  <si>
    <t xml:space="preserve"> Сергеевич</t>
  </si>
  <si>
    <t xml:space="preserve"> Олегович</t>
  </si>
  <si>
    <t xml:space="preserve"> Юрьевич</t>
  </si>
  <si>
    <t xml:space="preserve"> Чингизович</t>
  </si>
  <si>
    <t xml:space="preserve"> Эрдниевна</t>
  </si>
  <si>
    <t xml:space="preserve"> Бадмаевич</t>
  </si>
  <si>
    <t>Чингисович</t>
  </si>
  <si>
    <t xml:space="preserve"> Адыловна</t>
  </si>
  <si>
    <t>Мингияновна</t>
  </si>
  <si>
    <t xml:space="preserve"> Кимович</t>
  </si>
  <si>
    <t xml:space="preserve"> Нурдиновна</t>
  </si>
  <si>
    <t>Евгеньевич</t>
  </si>
  <si>
    <t>Юрьевна</t>
  </si>
  <si>
    <t xml:space="preserve"> Константинович</t>
  </si>
  <si>
    <t xml:space="preserve"> Пюрвяевна</t>
  </si>
  <si>
    <t>жен</t>
  </si>
  <si>
    <t>муж</t>
  </si>
  <si>
    <t xml:space="preserve">пол </t>
  </si>
  <si>
    <t>статус участника</t>
  </si>
  <si>
    <t xml:space="preserve">Дубей </t>
  </si>
  <si>
    <t>Дарсен</t>
  </si>
  <si>
    <t>Вахрамович</t>
  </si>
  <si>
    <t>МБОУ "Средняя общеобразовательная школа №12"</t>
  </si>
  <si>
    <t>Лиджиев</t>
  </si>
  <si>
    <t>Лиджи</t>
  </si>
  <si>
    <t>Саналович</t>
  </si>
  <si>
    <t>Снежана</t>
  </si>
  <si>
    <t>Деникина Татьяна Юрьевна</t>
  </si>
  <si>
    <t xml:space="preserve">Ботаева </t>
  </si>
  <si>
    <t>Баатровна</t>
  </si>
  <si>
    <t>Боваева Елена Владимировна</t>
  </si>
  <si>
    <t>МБОУ "Средняя общеобразовательная школа №3 им.Сергиенко Н.Г."</t>
  </si>
  <si>
    <t xml:space="preserve">Альдаева Светлана Викторовна </t>
  </si>
  <si>
    <t xml:space="preserve">Дорждеева </t>
  </si>
  <si>
    <t xml:space="preserve"> Айса </t>
  </si>
  <si>
    <t xml:space="preserve">Эдеева </t>
  </si>
  <si>
    <t xml:space="preserve"> Басанговна</t>
  </si>
  <si>
    <t xml:space="preserve">Опиева </t>
  </si>
  <si>
    <t xml:space="preserve"> Амуланга </t>
  </si>
  <si>
    <t xml:space="preserve"> Бадмаевна</t>
  </si>
  <si>
    <t xml:space="preserve">Шагджикова </t>
  </si>
  <si>
    <t xml:space="preserve"> Веринея</t>
  </si>
  <si>
    <t xml:space="preserve"> Игоревна</t>
  </si>
  <si>
    <t xml:space="preserve">Горяев </t>
  </si>
  <si>
    <t xml:space="preserve"> Гаря </t>
  </si>
  <si>
    <t xml:space="preserve"> Дольганович</t>
  </si>
  <si>
    <t xml:space="preserve">Санджиев </t>
  </si>
  <si>
    <t xml:space="preserve">Адьян </t>
  </si>
  <si>
    <t>Джангарович</t>
  </si>
  <si>
    <t xml:space="preserve">Кошляева </t>
  </si>
  <si>
    <t xml:space="preserve"> Мингияновна</t>
  </si>
  <si>
    <t xml:space="preserve">Харченко </t>
  </si>
  <si>
    <t xml:space="preserve"> Витальевна</t>
  </si>
  <si>
    <t>Федоров</t>
  </si>
  <si>
    <t xml:space="preserve"> Очир </t>
  </si>
  <si>
    <t xml:space="preserve"> Бембинович</t>
  </si>
  <si>
    <t xml:space="preserve">Учуров </t>
  </si>
  <si>
    <t xml:space="preserve"> Бадма </t>
  </si>
  <si>
    <t xml:space="preserve">Менкеева </t>
  </si>
  <si>
    <t xml:space="preserve"> Ирина </t>
  </si>
  <si>
    <t xml:space="preserve"> Джангаровна</t>
  </si>
  <si>
    <t xml:space="preserve">Кульмулдаева </t>
  </si>
  <si>
    <t xml:space="preserve"> Максутовна</t>
  </si>
  <si>
    <t xml:space="preserve">Шардаева </t>
  </si>
  <si>
    <t xml:space="preserve"> Эльзата </t>
  </si>
  <si>
    <t xml:space="preserve">Мукабенова </t>
  </si>
  <si>
    <t xml:space="preserve"> Марианна </t>
  </si>
  <si>
    <t xml:space="preserve"> Васильевна</t>
  </si>
  <si>
    <t xml:space="preserve"> Маратовна</t>
  </si>
  <si>
    <t xml:space="preserve">Лиджиева </t>
  </si>
  <si>
    <t xml:space="preserve"> Байса </t>
  </si>
  <si>
    <t>Эрдниевна</t>
  </si>
  <si>
    <t xml:space="preserve">Букаева </t>
  </si>
  <si>
    <t xml:space="preserve">Анастасия </t>
  </si>
  <si>
    <t xml:space="preserve"> Вячеславовна</t>
  </si>
  <si>
    <t xml:space="preserve">Бойко </t>
  </si>
  <si>
    <t xml:space="preserve"> Богдан</t>
  </si>
  <si>
    <t>Александрович</t>
  </si>
  <si>
    <t xml:space="preserve">Цебекова </t>
  </si>
  <si>
    <t xml:space="preserve"> Олеговна</t>
  </si>
  <si>
    <t xml:space="preserve">Немошкалова </t>
  </si>
  <si>
    <t xml:space="preserve"> Мария </t>
  </si>
  <si>
    <t xml:space="preserve"> Алдаровна</t>
  </si>
  <si>
    <t xml:space="preserve">Джамбинова </t>
  </si>
  <si>
    <t>Алиса</t>
  </si>
  <si>
    <t xml:space="preserve"> Анатольевна</t>
  </si>
  <si>
    <t xml:space="preserve">Балеткиева </t>
  </si>
  <si>
    <t xml:space="preserve">Егоринов </t>
  </si>
  <si>
    <t xml:space="preserve"> Мингиянович</t>
  </si>
  <si>
    <t xml:space="preserve">Балтыкова </t>
  </si>
  <si>
    <t xml:space="preserve"> Алина </t>
  </si>
  <si>
    <t xml:space="preserve"> Манасовна</t>
  </si>
  <si>
    <t xml:space="preserve">Мангушева </t>
  </si>
  <si>
    <t xml:space="preserve"> Николаевна</t>
  </si>
  <si>
    <t xml:space="preserve">Оганесян </t>
  </si>
  <si>
    <t xml:space="preserve"> Нарек </t>
  </si>
  <si>
    <t xml:space="preserve"> Альбертович</t>
  </si>
  <si>
    <t>Очирова</t>
  </si>
  <si>
    <t xml:space="preserve"> Баина </t>
  </si>
  <si>
    <t>Кензеев</t>
  </si>
  <si>
    <t>Алдар</t>
  </si>
  <si>
    <t>Мергенович</t>
  </si>
  <si>
    <t>Сипирова</t>
  </si>
  <si>
    <t>Амуланга</t>
  </si>
  <si>
    <t>Батровна</t>
  </si>
  <si>
    <t xml:space="preserve">Слизкий </t>
  </si>
  <si>
    <t xml:space="preserve"> Стефан</t>
  </si>
  <si>
    <t xml:space="preserve"> Романович</t>
  </si>
  <si>
    <t xml:space="preserve">Багаев </t>
  </si>
  <si>
    <t>Никита</t>
  </si>
  <si>
    <t>Эрдниевич</t>
  </si>
  <si>
    <t xml:space="preserve">Самбуров </t>
  </si>
  <si>
    <t xml:space="preserve">Байр </t>
  </si>
  <si>
    <t xml:space="preserve"> Баатрович </t>
  </si>
  <si>
    <t xml:space="preserve">Арманов </t>
  </si>
  <si>
    <t xml:space="preserve"> Эльдар </t>
  </si>
  <si>
    <t xml:space="preserve"> Александрович</t>
  </si>
  <si>
    <t xml:space="preserve">Кукеева </t>
  </si>
  <si>
    <t xml:space="preserve"> Адьяновна</t>
  </si>
  <si>
    <t xml:space="preserve">Уланова </t>
  </si>
  <si>
    <t xml:space="preserve">Заманова </t>
  </si>
  <si>
    <t xml:space="preserve"> Сабина </t>
  </si>
  <si>
    <t xml:space="preserve"> Сафар Кызы</t>
  </si>
  <si>
    <t xml:space="preserve">Хочинова </t>
  </si>
  <si>
    <t xml:space="preserve"> Батровна</t>
  </si>
  <si>
    <t>Дженгуров</t>
  </si>
  <si>
    <t xml:space="preserve"> Тимур </t>
  </si>
  <si>
    <t xml:space="preserve">Коваева </t>
  </si>
  <si>
    <t>Мария</t>
  </si>
  <si>
    <t xml:space="preserve">Менкенов </t>
  </si>
  <si>
    <t xml:space="preserve"> Бадма</t>
  </si>
  <si>
    <t xml:space="preserve"> Андреевич</t>
  </si>
  <si>
    <t xml:space="preserve">Поваева </t>
  </si>
  <si>
    <t xml:space="preserve"> Аюкаевна</t>
  </si>
  <si>
    <t xml:space="preserve">Анджиев </t>
  </si>
  <si>
    <t xml:space="preserve"> Мерген </t>
  </si>
  <si>
    <t xml:space="preserve"> Басангович</t>
  </si>
  <si>
    <t xml:space="preserve">Четырев </t>
  </si>
  <si>
    <t xml:space="preserve"> Данзан </t>
  </si>
  <si>
    <t xml:space="preserve">Эрендженова </t>
  </si>
  <si>
    <t>Болдырев</t>
  </si>
  <si>
    <t xml:space="preserve">Алдар </t>
  </si>
  <si>
    <t xml:space="preserve"> Васильевич</t>
  </si>
  <si>
    <t>Климова</t>
  </si>
  <si>
    <t xml:space="preserve">Пунцыкова </t>
  </si>
  <si>
    <t xml:space="preserve"> Дельгир </t>
  </si>
  <si>
    <t>Патрушева</t>
  </si>
  <si>
    <t xml:space="preserve">Ксения </t>
  </si>
  <si>
    <t xml:space="preserve"> Константиновна</t>
  </si>
  <si>
    <t xml:space="preserve">Куцекова </t>
  </si>
  <si>
    <t xml:space="preserve"> Валентина</t>
  </si>
  <si>
    <t xml:space="preserve"> Юрьевна</t>
  </si>
  <si>
    <t>Класс</t>
  </si>
  <si>
    <t>Статус участника</t>
  </si>
  <si>
    <t>Фамилия, имя, отчество наставника (полностью)</t>
  </si>
  <si>
    <t>Анчаева</t>
  </si>
  <si>
    <t>пол</t>
  </si>
  <si>
    <t>класс</t>
  </si>
  <si>
    <t xml:space="preserve">Очирова </t>
  </si>
  <si>
    <t xml:space="preserve">Рязанова </t>
  </si>
  <si>
    <t xml:space="preserve"> Диана </t>
  </si>
  <si>
    <t xml:space="preserve"> Андреевна</t>
  </si>
  <si>
    <t xml:space="preserve">Некенова </t>
  </si>
  <si>
    <t xml:space="preserve"> Лариса </t>
  </si>
  <si>
    <t>Алексеевна</t>
  </si>
  <si>
    <t xml:space="preserve">Муниев </t>
  </si>
  <si>
    <t xml:space="preserve">Эдуард </t>
  </si>
  <si>
    <t xml:space="preserve"> Аркадьевич</t>
  </si>
  <si>
    <t xml:space="preserve">Шарапов </t>
  </si>
  <si>
    <t xml:space="preserve"> Намсыр </t>
  </si>
  <si>
    <t>Алексеевич</t>
  </si>
  <si>
    <t>Шеринова</t>
  </si>
  <si>
    <t xml:space="preserve">Алтана </t>
  </si>
  <si>
    <t xml:space="preserve"> Даваевна</t>
  </si>
  <si>
    <t xml:space="preserve">Муниева </t>
  </si>
  <si>
    <t xml:space="preserve">Булгун </t>
  </si>
  <si>
    <t>Анатольевна</t>
  </si>
  <si>
    <t xml:space="preserve">Абешева </t>
  </si>
  <si>
    <t xml:space="preserve"> Карина </t>
  </si>
  <si>
    <t>Догдуровна</t>
  </si>
  <si>
    <t xml:space="preserve">Пюрвеев </t>
  </si>
  <si>
    <t>Артем</t>
  </si>
  <si>
    <t xml:space="preserve">Комушев </t>
  </si>
  <si>
    <t xml:space="preserve">Бакур </t>
  </si>
  <si>
    <t>Дольганович</t>
  </si>
  <si>
    <t xml:space="preserve">Сапичева </t>
  </si>
  <si>
    <t xml:space="preserve">Эрдниев </t>
  </si>
  <si>
    <t xml:space="preserve"> Максим</t>
  </si>
  <si>
    <t xml:space="preserve">Анчаева </t>
  </si>
  <si>
    <t xml:space="preserve">Кира </t>
  </si>
  <si>
    <t xml:space="preserve">Деникина Татьяна Юрьевна </t>
  </si>
  <si>
    <t xml:space="preserve">Санжикова </t>
  </si>
  <si>
    <t>Анастасия</t>
  </si>
  <si>
    <t xml:space="preserve">Оргдаев </t>
  </si>
  <si>
    <t xml:space="preserve">Сангаджи </t>
  </si>
  <si>
    <t xml:space="preserve">Анджигаева </t>
  </si>
  <si>
    <t xml:space="preserve"> Ольга </t>
  </si>
  <si>
    <t xml:space="preserve">Базыров </t>
  </si>
  <si>
    <t xml:space="preserve"> Сергей </t>
  </si>
  <si>
    <t xml:space="preserve">Мангутов </t>
  </si>
  <si>
    <t>Викторович</t>
  </si>
  <si>
    <t xml:space="preserve"> Денис </t>
  </si>
  <si>
    <t xml:space="preserve">Анкишев </t>
  </si>
  <si>
    <t xml:space="preserve"> Виктория</t>
  </si>
  <si>
    <t xml:space="preserve">Кавтышева </t>
  </si>
  <si>
    <t xml:space="preserve"> Фёдоровна</t>
  </si>
  <si>
    <t xml:space="preserve">Шогляев </t>
  </si>
  <si>
    <t xml:space="preserve"> Мирослав </t>
  </si>
  <si>
    <t>Сергеевич</t>
  </si>
  <si>
    <t xml:space="preserve">Шашков </t>
  </si>
  <si>
    <t xml:space="preserve"> Матвей </t>
  </si>
  <si>
    <t xml:space="preserve"> Дмитриевич</t>
  </si>
  <si>
    <t xml:space="preserve"> Дарина </t>
  </si>
  <si>
    <t xml:space="preserve">Уразалиева </t>
  </si>
  <si>
    <t xml:space="preserve">Аяжан </t>
  </si>
  <si>
    <t>Мергеновна</t>
  </si>
  <si>
    <t>Китаева</t>
  </si>
  <si>
    <t xml:space="preserve">Амуланга </t>
  </si>
  <si>
    <t xml:space="preserve"> Эренценовна</t>
  </si>
  <si>
    <t>Очалаева</t>
  </si>
  <si>
    <t xml:space="preserve"> Ксения</t>
  </si>
  <si>
    <t>Миньяновна</t>
  </si>
  <si>
    <t>Шаповалова</t>
  </si>
  <si>
    <t xml:space="preserve"> Евгеньевна</t>
  </si>
  <si>
    <t xml:space="preserve"> Мергеновна</t>
  </si>
  <si>
    <t xml:space="preserve">Тосунова </t>
  </si>
  <si>
    <t xml:space="preserve">Оненова </t>
  </si>
  <si>
    <t xml:space="preserve"> Галина </t>
  </si>
  <si>
    <t xml:space="preserve">Болдырева </t>
  </si>
  <si>
    <t xml:space="preserve"> Дарья</t>
  </si>
  <si>
    <t xml:space="preserve"> Окаевна</t>
  </si>
  <si>
    <t xml:space="preserve">Убушаев </t>
  </si>
  <si>
    <t xml:space="preserve"> Батаарович</t>
  </si>
  <si>
    <t xml:space="preserve">Мухараева </t>
  </si>
  <si>
    <t>Элина</t>
  </si>
  <si>
    <t xml:space="preserve">Найминова </t>
  </si>
  <si>
    <t xml:space="preserve"> Дельгира</t>
  </si>
  <si>
    <t xml:space="preserve">Колдаев </t>
  </si>
  <si>
    <t xml:space="preserve"> Евгений </t>
  </si>
  <si>
    <t xml:space="preserve"> Сананович</t>
  </si>
  <si>
    <t>Нюдильчиева</t>
  </si>
  <si>
    <t xml:space="preserve">Данара </t>
  </si>
  <si>
    <t xml:space="preserve">Байтуманова </t>
  </si>
  <si>
    <t xml:space="preserve">Эвелина </t>
  </si>
  <si>
    <t xml:space="preserve"> Зургановна</t>
  </si>
  <si>
    <t xml:space="preserve">Боваева </t>
  </si>
  <si>
    <t xml:space="preserve">Людмила </t>
  </si>
  <si>
    <t>Баатыровна</t>
  </si>
  <si>
    <t xml:space="preserve"> Тогряш </t>
  </si>
  <si>
    <t>Сергеевна</t>
  </si>
  <si>
    <t xml:space="preserve">Немгирова </t>
  </si>
  <si>
    <t xml:space="preserve">Менкенова </t>
  </si>
  <si>
    <t xml:space="preserve"> Наяна </t>
  </si>
  <si>
    <t xml:space="preserve">Саргсян </t>
  </si>
  <si>
    <t xml:space="preserve">Каро </t>
  </si>
  <si>
    <t xml:space="preserve"> Арменович</t>
  </si>
  <si>
    <t xml:space="preserve">Дарбаков </t>
  </si>
  <si>
    <t xml:space="preserve"> Семен </t>
  </si>
  <si>
    <t xml:space="preserve"> Вальерьевич</t>
  </si>
  <si>
    <t xml:space="preserve">Гросул </t>
  </si>
  <si>
    <t xml:space="preserve"> Олег </t>
  </si>
  <si>
    <t xml:space="preserve"> Борисович</t>
  </si>
  <si>
    <t xml:space="preserve">Чагджаева </t>
  </si>
  <si>
    <t>Наталья</t>
  </si>
  <si>
    <t xml:space="preserve">Гаврушкаева </t>
  </si>
  <si>
    <t>Бадмаева</t>
  </si>
  <si>
    <t xml:space="preserve"> Мадина</t>
  </si>
  <si>
    <t xml:space="preserve">Дарбакова </t>
  </si>
  <si>
    <t>Энкира</t>
  </si>
  <si>
    <t xml:space="preserve">Кийкова </t>
  </si>
  <si>
    <t xml:space="preserve">Бультикова </t>
  </si>
  <si>
    <t xml:space="preserve">Бакурова </t>
  </si>
  <si>
    <t xml:space="preserve"> Цагана </t>
  </si>
  <si>
    <t xml:space="preserve"> Баторовна</t>
  </si>
  <si>
    <t>Музаева</t>
  </si>
  <si>
    <t>Викторовна</t>
  </si>
  <si>
    <t xml:space="preserve">Убушаева </t>
  </si>
  <si>
    <t xml:space="preserve"> Валерия </t>
  </si>
  <si>
    <t>Борцов</t>
  </si>
  <si>
    <t xml:space="preserve"> Кирилл </t>
  </si>
  <si>
    <t xml:space="preserve">Дорджиева </t>
  </si>
  <si>
    <t xml:space="preserve"> Энгелина </t>
  </si>
  <si>
    <t>Петруева</t>
  </si>
  <si>
    <t xml:space="preserve"> Яна </t>
  </si>
  <si>
    <t xml:space="preserve">Прохоров </t>
  </si>
  <si>
    <t xml:space="preserve"> Хонгоровна</t>
  </si>
  <si>
    <t>Чонаев</t>
  </si>
  <si>
    <t xml:space="preserve">Данзан </t>
  </si>
  <si>
    <t xml:space="preserve"> Эдуардович</t>
  </si>
  <si>
    <t xml:space="preserve">Омоктуев </t>
  </si>
  <si>
    <t xml:space="preserve"> Олег</t>
  </si>
  <si>
    <t xml:space="preserve"> Викторович</t>
  </si>
  <si>
    <t xml:space="preserve">Кучерова </t>
  </si>
  <si>
    <t>Найтаева</t>
  </si>
  <si>
    <t xml:space="preserve"> Улана </t>
  </si>
  <si>
    <t>Владимировна</t>
  </si>
  <si>
    <t xml:space="preserve">Санджи-Горяева </t>
  </si>
  <si>
    <t xml:space="preserve">Дарманова </t>
  </si>
  <si>
    <t xml:space="preserve"> Айсулуу </t>
  </si>
  <si>
    <t>Элияровна</t>
  </si>
  <si>
    <t xml:space="preserve">Бадмаев </t>
  </si>
  <si>
    <t xml:space="preserve"> Артемий </t>
  </si>
  <si>
    <t>Владиславович</t>
  </si>
  <si>
    <t xml:space="preserve">Дабжаева </t>
  </si>
  <si>
    <t xml:space="preserve"> Милана </t>
  </si>
  <si>
    <t xml:space="preserve"> Арсланговна</t>
  </si>
  <si>
    <t xml:space="preserve">Мубаранова </t>
  </si>
  <si>
    <t xml:space="preserve"> Айтана </t>
  </si>
  <si>
    <t>Евгеньевна</t>
  </si>
  <si>
    <t xml:space="preserve">Босхомджиев </t>
  </si>
  <si>
    <t xml:space="preserve"> Санчир </t>
  </si>
  <si>
    <t xml:space="preserve">Акаева </t>
  </si>
  <si>
    <t xml:space="preserve">Дельгир </t>
  </si>
  <si>
    <t>Хаванговна</t>
  </si>
  <si>
    <t xml:space="preserve">Тен </t>
  </si>
  <si>
    <t xml:space="preserve"> Наталья </t>
  </si>
  <si>
    <t xml:space="preserve"> Михайловна</t>
  </si>
  <si>
    <t xml:space="preserve">Васильева </t>
  </si>
  <si>
    <t xml:space="preserve"> Галсана</t>
  </si>
  <si>
    <t xml:space="preserve">Бакунеева </t>
  </si>
  <si>
    <t xml:space="preserve"> Дина </t>
  </si>
  <si>
    <t xml:space="preserve">Мукураева </t>
  </si>
  <si>
    <t xml:space="preserve"> Эвелина </t>
  </si>
  <si>
    <t xml:space="preserve">Максимов </t>
  </si>
  <si>
    <t xml:space="preserve"> Эдуард </t>
  </si>
  <si>
    <t xml:space="preserve">Шкумат </t>
  </si>
  <si>
    <t xml:space="preserve"> Родион </t>
  </si>
  <si>
    <t xml:space="preserve">Крюкова </t>
  </si>
  <si>
    <t xml:space="preserve"> Григорьевна</t>
  </si>
  <si>
    <t xml:space="preserve">Люрупов </t>
  </si>
  <si>
    <t xml:space="preserve"> Равдан </t>
  </si>
  <si>
    <t xml:space="preserve"> Наранович</t>
  </si>
  <si>
    <t>Алтаевна</t>
  </si>
  <si>
    <t xml:space="preserve">Харкебенова </t>
  </si>
  <si>
    <t>Аршиевна</t>
  </si>
  <si>
    <t xml:space="preserve">Босхомджиева </t>
  </si>
  <si>
    <t xml:space="preserve"> Дельгира </t>
  </si>
  <si>
    <t xml:space="preserve"> Альбертовна</t>
  </si>
  <si>
    <t xml:space="preserve"> Чимидова </t>
  </si>
  <si>
    <t xml:space="preserve">  Арина </t>
  </si>
  <si>
    <t xml:space="preserve">Вепрев </t>
  </si>
  <si>
    <t xml:space="preserve"> Святослав </t>
  </si>
  <si>
    <t>Натырова</t>
  </si>
  <si>
    <t xml:space="preserve">Годжуров </t>
  </si>
  <si>
    <t xml:space="preserve"> Ренат </t>
  </si>
  <si>
    <t xml:space="preserve">Авяшкиева </t>
  </si>
  <si>
    <t xml:space="preserve"> Айта </t>
  </si>
  <si>
    <t xml:space="preserve">Оконова  </t>
  </si>
  <si>
    <t xml:space="preserve">Боваев </t>
  </si>
  <si>
    <t xml:space="preserve"> Санджи</t>
  </si>
  <si>
    <t xml:space="preserve"> Мергенович</t>
  </si>
  <si>
    <t xml:space="preserve">Сандеев </t>
  </si>
  <si>
    <t xml:space="preserve"> Баир </t>
  </si>
  <si>
    <t xml:space="preserve">Бутикова </t>
  </si>
  <si>
    <t xml:space="preserve"> Доминика </t>
  </si>
  <si>
    <t xml:space="preserve">Бериков </t>
  </si>
  <si>
    <t xml:space="preserve"> Павел </t>
  </si>
  <si>
    <t xml:space="preserve">Васляев </t>
  </si>
  <si>
    <t>Валерьевич</t>
  </si>
  <si>
    <t xml:space="preserve">Царцаева </t>
  </si>
  <si>
    <t xml:space="preserve">Анита </t>
  </si>
  <si>
    <t>Артановна</t>
  </si>
  <si>
    <t xml:space="preserve">Басангурова </t>
  </si>
  <si>
    <t xml:space="preserve"> Ангелина </t>
  </si>
  <si>
    <t xml:space="preserve">Манжеев </t>
  </si>
  <si>
    <t xml:space="preserve"> Айс </t>
  </si>
  <si>
    <t xml:space="preserve"> Баатрович</t>
  </si>
  <si>
    <t xml:space="preserve">Хегай </t>
  </si>
  <si>
    <t xml:space="preserve"> Сергей</t>
  </si>
  <si>
    <t xml:space="preserve">Барыков </t>
  </si>
  <si>
    <t xml:space="preserve"> Алексеевич</t>
  </si>
  <si>
    <t xml:space="preserve">Ользятиев </t>
  </si>
  <si>
    <t xml:space="preserve">Секенова </t>
  </si>
  <si>
    <t xml:space="preserve"> Флёр </t>
  </si>
  <si>
    <t xml:space="preserve">Гашунова </t>
  </si>
  <si>
    <t xml:space="preserve"> Айсовна</t>
  </si>
  <si>
    <t xml:space="preserve">Гасанова </t>
  </si>
  <si>
    <t xml:space="preserve"> Севиндж  </t>
  </si>
  <si>
    <t xml:space="preserve">  Арзуман казы</t>
  </si>
  <si>
    <t xml:space="preserve"> Феликсович </t>
  </si>
  <si>
    <t xml:space="preserve">Бамбышев </t>
  </si>
  <si>
    <t xml:space="preserve"> Саналович</t>
  </si>
  <si>
    <t xml:space="preserve">Кичикова </t>
  </si>
  <si>
    <t>Нимяевна</t>
  </si>
  <si>
    <t xml:space="preserve"> Баина</t>
  </si>
  <si>
    <t xml:space="preserve"> Занда </t>
  </si>
  <si>
    <t xml:space="preserve">Бадгаева </t>
  </si>
  <si>
    <t xml:space="preserve">Лактионов </t>
  </si>
  <si>
    <t>Эльвира</t>
  </si>
  <si>
    <t xml:space="preserve">Кириенко </t>
  </si>
  <si>
    <t xml:space="preserve">Гусетов </t>
  </si>
  <si>
    <t xml:space="preserve"> Динь </t>
  </si>
  <si>
    <t>Такович</t>
  </si>
  <si>
    <t xml:space="preserve">Цадаева </t>
  </si>
  <si>
    <t xml:space="preserve"> Айлана</t>
  </si>
  <si>
    <t xml:space="preserve"> Баировна</t>
  </si>
  <si>
    <t xml:space="preserve">Кашиева </t>
  </si>
  <si>
    <t xml:space="preserve"> Екатерина </t>
  </si>
  <si>
    <t xml:space="preserve"> Мацаковна</t>
  </si>
  <si>
    <t xml:space="preserve"> Айта</t>
  </si>
  <si>
    <t xml:space="preserve"> Ильинична</t>
  </si>
  <si>
    <t xml:space="preserve">Бурлаков </t>
  </si>
  <si>
    <t xml:space="preserve"> Виталий </t>
  </si>
  <si>
    <t xml:space="preserve">Иванкиева </t>
  </si>
  <si>
    <t xml:space="preserve"> Олана </t>
  </si>
  <si>
    <t xml:space="preserve">Мураева </t>
  </si>
  <si>
    <t xml:space="preserve"> Нарина </t>
  </si>
  <si>
    <t>Дорджиевна</t>
  </si>
  <si>
    <t xml:space="preserve">Кензеева </t>
  </si>
  <si>
    <t xml:space="preserve"> Саяна </t>
  </si>
  <si>
    <t xml:space="preserve"> Станиславовна</t>
  </si>
  <si>
    <t xml:space="preserve">Мучкаев </t>
  </si>
  <si>
    <t xml:space="preserve"> Вячеслав</t>
  </si>
  <si>
    <t>Вадимович</t>
  </si>
  <si>
    <t xml:space="preserve">Мамонов </t>
  </si>
  <si>
    <t xml:space="preserve">Маликова </t>
  </si>
  <si>
    <t xml:space="preserve">Татьяна </t>
  </si>
  <si>
    <t>Адьянов</t>
  </si>
  <si>
    <t xml:space="preserve"> Джангр </t>
  </si>
  <si>
    <t xml:space="preserve"> Саврович</t>
  </si>
  <si>
    <t>Болдырева</t>
  </si>
  <si>
    <t xml:space="preserve">Миргалиева </t>
  </si>
  <si>
    <t xml:space="preserve">Горяева </t>
  </si>
  <si>
    <t xml:space="preserve">Атешева </t>
  </si>
  <si>
    <t xml:space="preserve">Новохатская </t>
  </si>
  <si>
    <t xml:space="preserve">Адьянова </t>
  </si>
  <si>
    <t xml:space="preserve"> Эвина </t>
  </si>
  <si>
    <t xml:space="preserve">Савина </t>
  </si>
  <si>
    <t xml:space="preserve">Убушиев </t>
  </si>
  <si>
    <t>Байн</t>
  </si>
  <si>
    <t>Нимяевич</t>
  </si>
  <si>
    <t>03.04.2008.</t>
  </si>
  <si>
    <t xml:space="preserve">Чонаев </t>
  </si>
  <si>
    <t>Эдуардович</t>
  </si>
  <si>
    <t>Настаева</t>
  </si>
  <si>
    <t>Алина</t>
  </si>
  <si>
    <t>Савровна</t>
  </si>
  <si>
    <t>Шаглинова</t>
  </si>
  <si>
    <t>Пвавловна</t>
  </si>
  <si>
    <t>Цагана</t>
  </si>
  <si>
    <t>Бадмаевна</t>
  </si>
  <si>
    <t>Пудинова</t>
  </si>
  <si>
    <t>Басанговна</t>
  </si>
  <si>
    <t>МБОУ "Средняя общеобразовательная школа №"12"№</t>
  </si>
  <si>
    <t>Чубарова</t>
  </si>
  <si>
    <t xml:space="preserve">Любовь </t>
  </si>
  <si>
    <t>Олеговна</t>
  </si>
  <si>
    <t xml:space="preserve">              ПРОТОКОЛ</t>
  </si>
  <si>
    <t>Алтана</t>
  </si>
  <si>
    <t>Айсовна</t>
  </si>
  <si>
    <t xml:space="preserve"> ПРОТОКОЛ</t>
  </si>
  <si>
    <t xml:space="preserve">               ПРОТОКОЛ</t>
  </si>
  <si>
    <t>Председатель:</t>
  </si>
  <si>
    <t>Члены жюри:</t>
  </si>
  <si>
    <t xml:space="preserve">   Улана </t>
  </si>
  <si>
    <t>Дарбакова</t>
  </si>
  <si>
    <t>Григорьевна</t>
  </si>
  <si>
    <t>Альмина</t>
  </si>
  <si>
    <t>жен.</t>
  </si>
  <si>
    <t xml:space="preserve">Джиргала </t>
  </si>
  <si>
    <t>Басановна</t>
  </si>
  <si>
    <t xml:space="preserve">Тимур </t>
  </si>
  <si>
    <t>Шамильевич</t>
  </si>
  <si>
    <t>Онкорова Н.Т.</t>
  </si>
  <si>
    <t>Музаев В.М.</t>
  </si>
  <si>
    <t>Аюшева Е.Ч.</t>
  </si>
  <si>
    <t>Босхомджиева Е.Д.</t>
  </si>
  <si>
    <t>Боваева Н.З.</t>
  </si>
  <si>
    <t>Деникина Т.Ю.</t>
  </si>
  <si>
    <t>Хулхачиева Н.Н.</t>
  </si>
  <si>
    <t>Боваева Л.Б.</t>
  </si>
  <si>
    <t>Кочетова В.И.</t>
  </si>
  <si>
    <t>Малова О.Бю.</t>
  </si>
  <si>
    <t>Даваева И.В.</t>
  </si>
  <si>
    <t>Максимова Н.П.</t>
  </si>
  <si>
    <t>Утнасунова</t>
  </si>
  <si>
    <t>Ангелина</t>
  </si>
  <si>
    <t>МБОУ "Средняя общеобразовательная школа №12</t>
  </si>
  <si>
    <t xml:space="preserve">Далтаева </t>
  </si>
  <si>
    <t xml:space="preserve">                                    ПРОТОКОЛ</t>
  </si>
  <si>
    <t>Очирова А.С.</t>
  </si>
  <si>
    <t>победитель</t>
  </si>
  <si>
    <t>призер</t>
  </si>
  <si>
    <t xml:space="preserve">                                                        ПРОТОКОЛ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</si>
</sst>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(* #,##0.00_);_(* \(#,##0.00\);_(* &quot;-&quot;??_);_(@_)"/>
    <numFmt numFmtId="165" formatCode="0.0_ ;\-0.0\ "/>
    <numFmt numFmtId="166" formatCode="#,##0.0"/>
    <numFmt numFmtId="167" formatCode="0.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left" vertical="top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/>
    </xf>
    <xf numFmtId="0" fontId="4" fillId="0" borderId="0" xfId="0" applyFont="1"/>
    <xf numFmtId="0" fontId="2" fillId="0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2" fillId="0" borderId="1" xfId="4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0" fillId="0" borderId="1" xfId="0" applyBorder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14" fontId="2" fillId="3" borderId="1" xfId="0" applyNumberFormat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0" fillId="0" borderId="0" xfId="0" applyNumberFormat="1"/>
    <xf numFmtId="0" fontId="6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0" fillId="0" borderId="0" xfId="0" applyBorder="1"/>
    <xf numFmtId="0" fontId="0" fillId="0" borderId="4" xfId="0" applyBorder="1"/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/>
    </xf>
    <xf numFmtId="0" fontId="11" fillId="0" borderId="4" xfId="0" applyFont="1" applyBorder="1" applyAlignment="1">
      <alignment wrapText="1"/>
    </xf>
    <xf numFmtId="0" fontId="2" fillId="0" borderId="1" xfId="0" applyNumberFormat="1" applyFont="1" applyBorder="1" applyAlignment="1">
      <alignment vertical="top" wrapText="1"/>
    </xf>
    <xf numFmtId="14" fontId="2" fillId="2" borderId="1" xfId="0" applyNumberFormat="1" applyFont="1" applyFill="1" applyBorder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center"/>
    </xf>
    <xf numFmtId="14" fontId="2" fillId="0" borderId="1" xfId="4" applyNumberFormat="1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1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2" fillId="0" borderId="1" xfId="4" applyFont="1" applyBorder="1" applyAlignment="1">
      <alignment horizontal="left" vertical="top"/>
    </xf>
    <xf numFmtId="167" fontId="2" fillId="0" borderId="1" xfId="4" applyNumberFormat="1" applyFont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166" fontId="2" fillId="0" borderId="1" xfId="0" applyNumberFormat="1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left" wrapText="1"/>
    </xf>
    <xf numFmtId="165" fontId="8" fillId="2" borderId="1" xfId="5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0" borderId="0" xfId="1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1" xfId="0" applyNumberFormat="1" applyFont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2" xfId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1" xfId="1" applyFont="1" applyBorder="1" applyAlignment="1">
      <alignment horizontal="center"/>
    </xf>
    <xf numFmtId="0" fontId="2" fillId="0" borderId="5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top"/>
    </xf>
    <xf numFmtId="0" fontId="10" fillId="0" borderId="0" xfId="1" applyFont="1" applyAlignment="1">
      <alignment horizontal="center" vertical="top"/>
    </xf>
    <xf numFmtId="0" fontId="10" fillId="0" borderId="11" xfId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8" xfId="1" applyFont="1" applyBorder="1" applyAlignment="1">
      <alignment horizontal="center" vertical="top"/>
    </xf>
    <xf numFmtId="0" fontId="9" fillId="0" borderId="2" xfId="1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9" fillId="0" borderId="8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14" fontId="2" fillId="0" borderId="1" xfId="1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167" fontId="5" fillId="0" borderId="1" xfId="0" applyNumberFormat="1" applyFont="1" applyBorder="1" applyAlignment="1">
      <alignment vertical="top"/>
    </xf>
    <xf numFmtId="0" fontId="5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1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2" fillId="0" borderId="0" xfId="1" applyFont="1" applyFill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8" fillId="2" borderId="1" xfId="0" applyNumberFormat="1" applyFont="1" applyFill="1" applyBorder="1" applyAlignment="1" applyProtection="1">
      <alignment horizontal="left" wrapText="1"/>
    </xf>
    <xf numFmtId="14" fontId="8" fillId="0" borderId="1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left" wrapText="1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0" xfId="0" applyNumberFormat="1" applyAlignment="1">
      <alignment horizontal="center"/>
    </xf>
    <xf numFmtId="0" fontId="4" fillId="0" borderId="0" xfId="0" applyFont="1" applyAlignment="1"/>
  </cellXfs>
  <cellStyles count="6">
    <cellStyle name="Обычный" xfId="0" builtinId="0"/>
    <cellStyle name="Обычный 2" xfId="1"/>
    <cellStyle name="Обычный 3" xfId="4"/>
    <cellStyle name="Процентный" xfId="2" builtinId="5"/>
    <cellStyle name="Финансовый" xfId="5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zoomScale="59" zoomScaleNormal="59" workbookViewId="0">
      <selection activeCell="F11" sqref="F11"/>
    </sheetView>
  </sheetViews>
  <sheetFormatPr defaultRowHeight="12.75" x14ac:dyDescent="0.2"/>
  <cols>
    <col min="1" max="1" width="5.85546875" customWidth="1"/>
    <col min="2" max="2" width="22" customWidth="1"/>
    <col min="3" max="3" width="21.5703125" customWidth="1"/>
    <col min="4" max="4" width="27.28515625" customWidth="1"/>
    <col min="5" max="7" width="13.42578125" customWidth="1"/>
    <col min="8" max="8" width="62.85546875" customWidth="1"/>
    <col min="9" max="9" width="23" customWidth="1"/>
    <col min="10" max="10" width="10.140625" customWidth="1"/>
    <col min="11" max="11" width="8.42578125" style="44" customWidth="1"/>
    <col min="12" max="12" width="8.42578125" customWidth="1"/>
    <col min="14" max="14" width="14.85546875" customWidth="1"/>
    <col min="15" max="15" width="40.7109375" customWidth="1"/>
  </cols>
  <sheetData>
    <row r="2" spans="1:15" ht="18.75" x14ac:dyDescent="0.3">
      <c r="H2" s="25" t="s">
        <v>686</v>
      </c>
      <c r="I2" s="25"/>
    </row>
    <row r="3" spans="1:15" ht="18.75" x14ac:dyDescent="0.3">
      <c r="A3" s="90" t="s">
        <v>35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5" ht="18.75" x14ac:dyDescent="0.3">
      <c r="A4" s="91" t="s">
        <v>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ht="18.75" x14ac:dyDescent="0.3">
      <c r="A5" s="92" t="s">
        <v>66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15" ht="15" customHeight="1" x14ac:dyDescent="0.2">
      <c r="A6" s="86" t="s">
        <v>0</v>
      </c>
      <c r="B6" s="93" t="s">
        <v>1</v>
      </c>
      <c r="C6" s="94"/>
      <c r="D6" s="95"/>
      <c r="E6" s="86" t="s">
        <v>395</v>
      </c>
      <c r="F6" s="88" t="s">
        <v>2</v>
      </c>
      <c r="G6" s="88" t="s">
        <v>396</v>
      </c>
      <c r="H6" s="88" t="s">
        <v>3</v>
      </c>
      <c r="I6" s="88" t="s">
        <v>257</v>
      </c>
      <c r="J6" s="99" t="s">
        <v>62</v>
      </c>
      <c r="K6" s="100"/>
      <c r="L6" s="101"/>
      <c r="M6" s="88" t="s">
        <v>6</v>
      </c>
      <c r="N6" s="88" t="s">
        <v>5</v>
      </c>
      <c r="O6" s="88" t="s">
        <v>4</v>
      </c>
    </row>
    <row r="7" spans="1:15" ht="38.25" customHeight="1" x14ac:dyDescent="0.2">
      <c r="A7" s="87"/>
      <c r="B7" s="96"/>
      <c r="C7" s="97"/>
      <c r="D7" s="98"/>
      <c r="E7" s="87"/>
      <c r="F7" s="89"/>
      <c r="G7" s="89"/>
      <c r="H7" s="89"/>
      <c r="I7" s="89"/>
      <c r="J7" s="4">
        <v>1</v>
      </c>
      <c r="K7" s="63">
        <v>2</v>
      </c>
      <c r="L7" s="4">
        <v>3</v>
      </c>
      <c r="M7" s="89"/>
      <c r="N7" s="89"/>
      <c r="O7" s="89"/>
    </row>
    <row r="8" spans="1:15" ht="39.950000000000003" customHeight="1" x14ac:dyDescent="0.2">
      <c r="A8" s="62">
        <v>1</v>
      </c>
      <c r="B8" s="12" t="s">
        <v>427</v>
      </c>
      <c r="C8" s="12" t="s">
        <v>428</v>
      </c>
      <c r="D8" s="12" t="s">
        <v>95</v>
      </c>
      <c r="E8" s="62" t="s">
        <v>254</v>
      </c>
      <c r="F8" s="18">
        <v>39489</v>
      </c>
      <c r="G8" s="70">
        <v>7</v>
      </c>
      <c r="H8" s="12" t="s">
        <v>261</v>
      </c>
      <c r="I8" s="12" t="s">
        <v>720</v>
      </c>
      <c r="J8" s="12">
        <v>13</v>
      </c>
      <c r="K8" s="65">
        <v>9.6</v>
      </c>
      <c r="L8" s="12">
        <v>8.6999999999999993</v>
      </c>
      <c r="M8" s="12">
        <f>SUM(J8:L8)</f>
        <v>31.3</v>
      </c>
      <c r="N8" s="71">
        <f>M8*100/45</f>
        <v>69.555555555555557</v>
      </c>
      <c r="O8" s="12" t="s">
        <v>429</v>
      </c>
    </row>
    <row r="9" spans="1:15" ht="39.950000000000003" customHeight="1" x14ac:dyDescent="0.2">
      <c r="A9" s="12">
        <v>2</v>
      </c>
      <c r="B9" s="29" t="s">
        <v>404</v>
      </c>
      <c r="C9" s="29" t="s">
        <v>405</v>
      </c>
      <c r="D9" s="29" t="s">
        <v>406</v>
      </c>
      <c r="E9" s="12" t="s">
        <v>255</v>
      </c>
      <c r="F9" s="18">
        <v>39624</v>
      </c>
      <c r="G9" s="65">
        <v>7</v>
      </c>
      <c r="H9" s="11" t="s">
        <v>41</v>
      </c>
      <c r="I9" s="11" t="s">
        <v>721</v>
      </c>
      <c r="J9" s="11">
        <v>15</v>
      </c>
      <c r="K9" s="46">
        <v>8.1</v>
      </c>
      <c r="L9" s="11">
        <v>6.3</v>
      </c>
      <c r="M9" s="12">
        <f>SUM(J9:L9)</f>
        <v>29.400000000000002</v>
      </c>
      <c r="N9" s="64">
        <f>M9*100/45</f>
        <v>65.333333333333329</v>
      </c>
      <c r="O9" s="11" t="s">
        <v>12</v>
      </c>
    </row>
    <row r="10" spans="1:15" ht="39.950000000000003" customHeight="1" x14ac:dyDescent="0.2">
      <c r="A10" s="62">
        <v>3</v>
      </c>
      <c r="B10" s="27" t="s">
        <v>407</v>
      </c>
      <c r="C10" s="27" t="s">
        <v>408</v>
      </c>
      <c r="D10" s="27" t="s">
        <v>409</v>
      </c>
      <c r="E10" s="12" t="s">
        <v>255</v>
      </c>
      <c r="F10" s="24">
        <v>39522</v>
      </c>
      <c r="G10" s="65">
        <v>7</v>
      </c>
      <c r="H10" s="2" t="s">
        <v>42</v>
      </c>
      <c r="I10" s="11" t="s">
        <v>721</v>
      </c>
      <c r="J10" s="21">
        <v>14</v>
      </c>
      <c r="K10" s="47">
        <v>8</v>
      </c>
      <c r="L10" s="21">
        <v>6.3</v>
      </c>
      <c r="M10" s="12">
        <f>SUM(J10:L10)</f>
        <v>28.3</v>
      </c>
      <c r="N10" s="64">
        <f>M10*100/45</f>
        <v>62.888888888888886</v>
      </c>
      <c r="O10" s="21" t="s">
        <v>8</v>
      </c>
    </row>
    <row r="11" spans="1:15" ht="39.950000000000003" customHeight="1" x14ac:dyDescent="0.2">
      <c r="A11" s="12">
        <v>4</v>
      </c>
      <c r="B11" s="33" t="s">
        <v>425</v>
      </c>
      <c r="C11" s="33" t="s">
        <v>426</v>
      </c>
      <c r="D11" s="33" t="s">
        <v>370</v>
      </c>
      <c r="E11" s="12" t="s">
        <v>255</v>
      </c>
      <c r="F11" s="61">
        <v>39471</v>
      </c>
      <c r="G11" s="65">
        <v>7</v>
      </c>
      <c r="H11" s="11" t="s">
        <v>65</v>
      </c>
      <c r="I11" s="11" t="s">
        <v>721</v>
      </c>
      <c r="J11" s="68">
        <v>7</v>
      </c>
      <c r="K11" s="69">
        <v>8</v>
      </c>
      <c r="L11" s="12">
        <v>8.6999999999999993</v>
      </c>
      <c r="M11" s="12">
        <f>SUM(J11:L11)</f>
        <v>23.7</v>
      </c>
      <c r="N11" s="64">
        <f>M11*100/45</f>
        <v>52.666666666666664</v>
      </c>
      <c r="O11" s="33" t="s">
        <v>64</v>
      </c>
    </row>
    <row r="12" spans="1:15" ht="39.950000000000003" customHeight="1" x14ac:dyDescent="0.2">
      <c r="A12" s="62">
        <v>5</v>
      </c>
      <c r="B12" s="27" t="s">
        <v>410</v>
      </c>
      <c r="C12" s="27" t="s">
        <v>411</v>
      </c>
      <c r="D12" s="27" t="s">
        <v>412</v>
      </c>
      <c r="E12" s="12" t="s">
        <v>254</v>
      </c>
      <c r="F12" s="24">
        <v>39527</v>
      </c>
      <c r="G12" s="65">
        <v>7</v>
      </c>
      <c r="H12" s="2" t="s">
        <v>42</v>
      </c>
      <c r="I12" s="2"/>
      <c r="J12" s="21">
        <v>10</v>
      </c>
      <c r="K12" s="47">
        <v>6.8</v>
      </c>
      <c r="L12" s="21">
        <v>6.22</v>
      </c>
      <c r="M12" s="12">
        <f>SUM(J12:L12)</f>
        <v>23.02</v>
      </c>
      <c r="N12" s="64">
        <f>M12*100/45</f>
        <v>51.155555555555559</v>
      </c>
      <c r="O12" s="21" t="s">
        <v>8</v>
      </c>
    </row>
    <row r="13" spans="1:15" ht="39.950000000000003" customHeight="1" x14ac:dyDescent="0.2">
      <c r="A13" s="12">
        <v>6</v>
      </c>
      <c r="B13" s="29" t="s">
        <v>398</v>
      </c>
      <c r="C13" s="29" t="s">
        <v>399</v>
      </c>
      <c r="D13" s="29" t="s">
        <v>400</v>
      </c>
      <c r="E13" s="12" t="s">
        <v>254</v>
      </c>
      <c r="F13" s="18">
        <v>39697</v>
      </c>
      <c r="G13" s="65">
        <v>7</v>
      </c>
      <c r="H13" s="11" t="s">
        <v>40</v>
      </c>
      <c r="I13" s="11"/>
      <c r="J13" s="11">
        <v>10</v>
      </c>
      <c r="K13" s="46">
        <v>5.6</v>
      </c>
      <c r="L13" s="11">
        <v>5.12</v>
      </c>
      <c r="M13" s="12">
        <f>SUM(J13:L13)</f>
        <v>20.72</v>
      </c>
      <c r="N13" s="64">
        <f>M13*100/45</f>
        <v>46.044444444444444</v>
      </c>
      <c r="O13" s="11" t="s">
        <v>23</v>
      </c>
    </row>
    <row r="14" spans="1:15" ht="39.950000000000003" customHeight="1" x14ac:dyDescent="0.2">
      <c r="A14" s="62">
        <v>7</v>
      </c>
      <c r="B14" s="29" t="s">
        <v>401</v>
      </c>
      <c r="C14" s="29" t="s">
        <v>402</v>
      </c>
      <c r="D14" s="29" t="s">
        <v>403</v>
      </c>
      <c r="E14" s="12" t="s">
        <v>254</v>
      </c>
      <c r="F14" s="14">
        <v>39602</v>
      </c>
      <c r="G14" s="65">
        <v>7</v>
      </c>
      <c r="H14" s="11" t="s">
        <v>45</v>
      </c>
      <c r="I14" s="11"/>
      <c r="J14" s="11">
        <v>8</v>
      </c>
      <c r="K14" s="46">
        <v>7.2</v>
      </c>
      <c r="L14" s="11">
        <v>5.16</v>
      </c>
      <c r="M14" s="12">
        <f>SUM(J14:L14)</f>
        <v>20.36</v>
      </c>
      <c r="N14" s="64">
        <f>M14*100/45</f>
        <v>45.244444444444447</v>
      </c>
      <c r="O14" s="11" t="s">
        <v>29</v>
      </c>
    </row>
    <row r="15" spans="1:15" ht="39.950000000000003" customHeight="1" x14ac:dyDescent="0.2">
      <c r="A15" s="12">
        <v>8</v>
      </c>
      <c r="B15" s="29" t="s">
        <v>419</v>
      </c>
      <c r="C15" s="29" t="s">
        <v>420</v>
      </c>
      <c r="D15" s="29" t="s">
        <v>316</v>
      </c>
      <c r="E15" s="12" t="s">
        <v>255</v>
      </c>
      <c r="F15" s="30">
        <v>39592</v>
      </c>
      <c r="G15" s="65">
        <v>7</v>
      </c>
      <c r="H15" s="11" t="s">
        <v>47</v>
      </c>
      <c r="I15" s="11"/>
      <c r="J15" s="16">
        <v>9</v>
      </c>
      <c r="K15" s="66">
        <v>5.2</v>
      </c>
      <c r="L15" s="16">
        <v>4.96</v>
      </c>
      <c r="M15" s="12">
        <f>SUM(J15:L15)</f>
        <v>19.16</v>
      </c>
      <c r="N15" s="64">
        <f>M15*100/45</f>
        <v>42.577777777777776</v>
      </c>
      <c r="O15" s="16" t="s">
        <v>10</v>
      </c>
    </row>
    <row r="16" spans="1:15" ht="39.950000000000003" customHeight="1" x14ac:dyDescent="0.2">
      <c r="A16" s="62">
        <v>9</v>
      </c>
      <c r="B16" s="28" t="s">
        <v>421</v>
      </c>
      <c r="C16" s="28" t="s">
        <v>422</v>
      </c>
      <c r="D16" s="28" t="s">
        <v>423</v>
      </c>
      <c r="E16" s="12" t="s">
        <v>255</v>
      </c>
      <c r="F16" s="30">
        <v>39784</v>
      </c>
      <c r="G16" s="65">
        <v>7</v>
      </c>
      <c r="H16" s="11" t="s">
        <v>47</v>
      </c>
      <c r="I16" s="11"/>
      <c r="J16" s="16">
        <v>6</v>
      </c>
      <c r="K16" s="66">
        <v>6.8</v>
      </c>
      <c r="L16" s="16">
        <v>5.76</v>
      </c>
      <c r="M16" s="12">
        <f>SUM(J16:L16)</f>
        <v>18.560000000000002</v>
      </c>
      <c r="N16" s="64">
        <f>M16*100/45</f>
        <v>41.244444444444447</v>
      </c>
      <c r="O16" s="16" t="s">
        <v>10</v>
      </c>
    </row>
    <row r="17" spans="1:15" ht="41.25" customHeight="1" x14ac:dyDescent="0.2">
      <c r="A17" s="12">
        <v>10</v>
      </c>
      <c r="B17" s="29" t="s">
        <v>424</v>
      </c>
      <c r="C17" s="29" t="s">
        <v>399</v>
      </c>
      <c r="D17" s="29" t="s">
        <v>251</v>
      </c>
      <c r="E17" s="12" t="s">
        <v>254</v>
      </c>
      <c r="F17" s="18">
        <v>40005</v>
      </c>
      <c r="G17" s="65">
        <v>7</v>
      </c>
      <c r="H17" s="11" t="s">
        <v>45</v>
      </c>
      <c r="I17" s="11"/>
      <c r="J17" s="11">
        <v>7</v>
      </c>
      <c r="K17" s="46">
        <v>7.2</v>
      </c>
      <c r="L17" s="11">
        <v>4.3600000000000003</v>
      </c>
      <c r="M17" s="12">
        <f>SUM(J17:L17)</f>
        <v>18.559999999999999</v>
      </c>
      <c r="N17" s="64">
        <f>M17*100/45</f>
        <v>41.24444444444444</v>
      </c>
      <c r="O17" s="11" t="s">
        <v>29</v>
      </c>
    </row>
    <row r="18" spans="1:15" ht="38.25" customHeight="1" x14ac:dyDescent="0.2">
      <c r="A18" s="62">
        <v>11</v>
      </c>
      <c r="B18" s="29" t="s">
        <v>413</v>
      </c>
      <c r="C18" s="29" t="s">
        <v>414</v>
      </c>
      <c r="D18" s="29" t="s">
        <v>415</v>
      </c>
      <c r="E18" s="12" t="s">
        <v>254</v>
      </c>
      <c r="F18" s="18">
        <v>39750</v>
      </c>
      <c r="G18" s="65">
        <v>7</v>
      </c>
      <c r="H18" s="11" t="s">
        <v>43</v>
      </c>
      <c r="I18" s="12"/>
      <c r="J18" s="12">
        <v>5</v>
      </c>
      <c r="K18" s="65">
        <v>6.8</v>
      </c>
      <c r="L18" s="12">
        <v>6.72</v>
      </c>
      <c r="M18" s="12">
        <f>SUM(J18:L18)</f>
        <v>18.52</v>
      </c>
      <c r="N18" s="64">
        <f>M18*100/45</f>
        <v>41.155555555555559</v>
      </c>
      <c r="O18" s="12" t="s">
        <v>34</v>
      </c>
    </row>
    <row r="19" spans="1:15" ht="24.75" customHeight="1" x14ac:dyDescent="0.2">
      <c r="A19" s="12">
        <v>12</v>
      </c>
      <c r="B19" s="31" t="s">
        <v>158</v>
      </c>
      <c r="C19" s="31" t="s">
        <v>411</v>
      </c>
      <c r="D19" s="31" t="s">
        <v>390</v>
      </c>
      <c r="E19" s="12" t="s">
        <v>254</v>
      </c>
      <c r="F19" s="32">
        <v>39604</v>
      </c>
      <c r="G19" s="65">
        <v>7</v>
      </c>
      <c r="H19" s="31" t="s">
        <v>56</v>
      </c>
      <c r="I19" s="31"/>
      <c r="J19" s="31">
        <v>7</v>
      </c>
      <c r="K19" s="67">
        <v>6.8</v>
      </c>
      <c r="L19" s="31">
        <v>4.5999999999999996</v>
      </c>
      <c r="M19" s="12">
        <f>SUM(J19:L19)</f>
        <v>18.399999999999999</v>
      </c>
      <c r="N19" s="64">
        <f>M19*100/45</f>
        <v>40.888888888888886</v>
      </c>
      <c r="O19" s="31" t="s">
        <v>53</v>
      </c>
    </row>
    <row r="20" spans="1:15" ht="33.75" customHeight="1" x14ac:dyDescent="0.2">
      <c r="A20" s="62">
        <v>13</v>
      </c>
      <c r="B20" s="28" t="s">
        <v>416</v>
      </c>
      <c r="C20" s="28" t="s">
        <v>417</v>
      </c>
      <c r="D20" s="28" t="s">
        <v>418</v>
      </c>
      <c r="E20" s="12" t="s">
        <v>254</v>
      </c>
      <c r="F20" s="14">
        <v>39713</v>
      </c>
      <c r="G20" s="65">
        <v>7</v>
      </c>
      <c r="H20" s="11" t="s">
        <v>44</v>
      </c>
      <c r="I20" s="11"/>
      <c r="J20" s="12">
        <v>6</v>
      </c>
      <c r="K20" s="65">
        <v>7.2</v>
      </c>
      <c r="L20" s="12">
        <v>4.62</v>
      </c>
      <c r="M20" s="12">
        <f>SUM(J20:L20)</f>
        <v>17.82</v>
      </c>
      <c r="N20" s="64">
        <f>M20*100/45</f>
        <v>39.6</v>
      </c>
      <c r="O20" s="12" t="s">
        <v>30</v>
      </c>
    </row>
    <row r="21" spans="1:15" ht="24.75" customHeight="1" x14ac:dyDescent="0.2">
      <c r="A21" s="12">
        <v>14</v>
      </c>
      <c r="B21" s="29" t="s">
        <v>397</v>
      </c>
      <c r="C21" s="29" t="s">
        <v>168</v>
      </c>
      <c r="D21" s="29" t="s">
        <v>215</v>
      </c>
      <c r="E21" s="12" t="s">
        <v>254</v>
      </c>
      <c r="F21" s="14">
        <v>39805</v>
      </c>
      <c r="G21" s="46">
        <v>7</v>
      </c>
      <c r="H21" s="11" t="s">
        <v>45</v>
      </c>
      <c r="I21" s="11"/>
      <c r="J21" s="11">
        <v>6</v>
      </c>
      <c r="K21" s="46">
        <v>6.4</v>
      </c>
      <c r="L21" s="11">
        <v>4.96</v>
      </c>
      <c r="M21" s="12">
        <f>SUM(J21:L21)</f>
        <v>17.36</v>
      </c>
      <c r="N21" s="64">
        <f>M21*100/45</f>
        <v>38.577777777777776</v>
      </c>
      <c r="O21" s="11" t="s">
        <v>29</v>
      </c>
    </row>
    <row r="24" spans="1:15" ht="18.75" x14ac:dyDescent="0.3">
      <c r="B24" s="59" t="s">
        <v>691</v>
      </c>
      <c r="C24" s="59" t="s">
        <v>702</v>
      </c>
    </row>
    <row r="25" spans="1:15" ht="18.75" x14ac:dyDescent="0.3">
      <c r="B25" s="59"/>
      <c r="C25" s="59"/>
    </row>
    <row r="26" spans="1:15" ht="18.75" x14ac:dyDescent="0.3">
      <c r="B26" s="59"/>
      <c r="C26" s="59"/>
    </row>
    <row r="27" spans="1:15" ht="18.75" x14ac:dyDescent="0.3">
      <c r="B27" s="59" t="s">
        <v>692</v>
      </c>
      <c r="C27" s="59" t="s">
        <v>703</v>
      </c>
    </row>
    <row r="28" spans="1:15" ht="18.75" x14ac:dyDescent="0.3">
      <c r="B28" s="59"/>
      <c r="C28" s="59" t="s">
        <v>704</v>
      </c>
    </row>
    <row r="29" spans="1:15" ht="18.75" x14ac:dyDescent="0.3">
      <c r="B29" s="59"/>
      <c r="C29" s="59" t="s">
        <v>705</v>
      </c>
    </row>
    <row r="30" spans="1:15" ht="18.75" x14ac:dyDescent="0.3">
      <c r="B30" s="59"/>
      <c r="C30" s="59" t="s">
        <v>719</v>
      </c>
    </row>
    <row r="31" spans="1:15" ht="18.75" x14ac:dyDescent="0.3">
      <c r="B31" s="59"/>
      <c r="C31" s="59" t="s">
        <v>707</v>
      </c>
    </row>
    <row r="32" spans="1:15" ht="18.75" x14ac:dyDescent="0.3">
      <c r="B32" s="59"/>
      <c r="C32" s="59" t="s">
        <v>712</v>
      </c>
    </row>
    <row r="33" spans="2:3" ht="18.75" x14ac:dyDescent="0.3">
      <c r="B33" s="59"/>
      <c r="C33" s="59" t="s">
        <v>709</v>
      </c>
    </row>
    <row r="34" spans="2:3" ht="18.75" x14ac:dyDescent="0.3">
      <c r="B34" s="59"/>
      <c r="C34" s="59" t="s">
        <v>710</v>
      </c>
    </row>
    <row r="35" spans="2:3" ht="18.75" x14ac:dyDescent="0.3">
      <c r="B35" s="59"/>
      <c r="C35" s="59" t="s">
        <v>711</v>
      </c>
    </row>
    <row r="36" spans="2:3" ht="18.75" x14ac:dyDescent="0.3">
      <c r="B36" s="59"/>
      <c r="C36" s="59" t="s">
        <v>708</v>
      </c>
    </row>
    <row r="37" spans="2:3" ht="18.75" x14ac:dyDescent="0.3">
      <c r="B37" s="59"/>
      <c r="C37" s="59" t="s">
        <v>713</v>
      </c>
    </row>
    <row r="38" spans="2:3" ht="18.75" x14ac:dyDescent="0.3">
      <c r="B38" s="59"/>
      <c r="C38" s="59" t="s">
        <v>706</v>
      </c>
    </row>
  </sheetData>
  <sortState ref="A8:O21">
    <sortCondition descending="1" ref="M8:M21"/>
  </sortState>
  <mergeCells count="14">
    <mergeCell ref="A6:A7"/>
    <mergeCell ref="E6:E7"/>
    <mergeCell ref="F6:F7"/>
    <mergeCell ref="A3:O3"/>
    <mergeCell ref="A4:O4"/>
    <mergeCell ref="A5:O5"/>
    <mergeCell ref="M6:M7"/>
    <mergeCell ref="N6:N7"/>
    <mergeCell ref="O6:O7"/>
    <mergeCell ref="B6:D7"/>
    <mergeCell ref="G6:G7"/>
    <mergeCell ref="H6:H7"/>
    <mergeCell ref="I6:I7"/>
    <mergeCell ref="J6:L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09"/>
  <sheetViews>
    <sheetView zoomScale="75" zoomScaleNormal="75" workbookViewId="0">
      <selection activeCell="F2" sqref="A2:N4"/>
    </sheetView>
  </sheetViews>
  <sheetFormatPr defaultRowHeight="12.75" x14ac:dyDescent="0.2"/>
  <cols>
    <col min="1" max="1" width="6" customWidth="1"/>
    <col min="2" max="2" width="18.140625" customWidth="1"/>
    <col min="3" max="3" width="12" customWidth="1"/>
    <col min="4" max="4" width="16.42578125" customWidth="1"/>
    <col min="5" max="5" width="7.28515625" customWidth="1"/>
    <col min="6" max="6" width="14.85546875" customWidth="1"/>
    <col min="7" max="7" width="52.140625" customWidth="1"/>
    <col min="8" max="8" width="11.7109375" customWidth="1"/>
    <col min="9" max="9" width="18" customWidth="1"/>
    <col min="10" max="10" width="8.42578125" customWidth="1"/>
    <col min="11" max="11" width="8" customWidth="1"/>
    <col min="12" max="12" width="8.28515625" customWidth="1"/>
    <col min="13" max="14" width="11.7109375" customWidth="1"/>
    <col min="15" max="15" width="39.7109375" customWidth="1"/>
  </cols>
  <sheetData>
    <row r="2" spans="1:15" ht="20.25" x14ac:dyDescent="0.2">
      <c r="A2" s="153"/>
      <c r="B2" s="153"/>
      <c r="C2" s="153"/>
      <c r="D2" s="153"/>
      <c r="E2" s="153"/>
      <c r="F2" s="153"/>
      <c r="G2" s="154" t="s">
        <v>689</v>
      </c>
      <c r="H2" s="154"/>
      <c r="I2" s="154"/>
      <c r="J2" s="153"/>
      <c r="K2" s="153"/>
      <c r="L2" s="153"/>
      <c r="M2" s="153"/>
      <c r="N2" s="153"/>
    </row>
    <row r="3" spans="1:15" ht="20.25" x14ac:dyDescent="0.2">
      <c r="A3" s="105" t="s">
        <v>35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5" ht="20.25" x14ac:dyDescent="0.2">
      <c r="A4" s="106" t="s">
        <v>36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5" ht="20.25" x14ac:dyDescent="0.2">
      <c r="A5" s="107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5" ht="24.95" customHeight="1" x14ac:dyDescent="0.2">
      <c r="A6" s="102" t="s">
        <v>0</v>
      </c>
      <c r="B6" s="102" t="s">
        <v>70</v>
      </c>
      <c r="C6" s="102" t="s">
        <v>71</v>
      </c>
      <c r="D6" s="102" t="s">
        <v>72</v>
      </c>
      <c r="E6" s="102" t="s">
        <v>256</v>
      </c>
      <c r="F6" s="102" t="s">
        <v>2</v>
      </c>
      <c r="G6" s="102" t="s">
        <v>3</v>
      </c>
      <c r="H6" s="102" t="s">
        <v>391</v>
      </c>
      <c r="I6" s="104" t="s">
        <v>257</v>
      </c>
      <c r="J6" s="102" t="s">
        <v>63</v>
      </c>
      <c r="K6" s="102"/>
      <c r="L6" s="102"/>
      <c r="M6" s="102" t="s">
        <v>6</v>
      </c>
      <c r="N6" s="102" t="s">
        <v>5</v>
      </c>
      <c r="O6" s="102" t="s">
        <v>4</v>
      </c>
    </row>
    <row r="7" spans="1:15" ht="24.95" customHeight="1" x14ac:dyDescent="0.2">
      <c r="A7" s="102"/>
      <c r="B7" s="102"/>
      <c r="C7" s="102"/>
      <c r="D7" s="102"/>
      <c r="E7" s="102"/>
      <c r="F7" s="102"/>
      <c r="G7" s="102"/>
      <c r="H7" s="102"/>
      <c r="I7" s="104"/>
      <c r="J7" s="7">
        <v>1</v>
      </c>
      <c r="K7" s="7">
        <v>2</v>
      </c>
      <c r="L7" s="7">
        <v>3</v>
      </c>
      <c r="M7" s="102"/>
      <c r="N7" s="102"/>
      <c r="O7" s="103"/>
    </row>
    <row r="8" spans="1:15" ht="48" customHeight="1" x14ac:dyDescent="0.25">
      <c r="A8" s="10">
        <v>1</v>
      </c>
      <c r="B8" s="42" t="s">
        <v>650</v>
      </c>
      <c r="C8" s="10" t="s">
        <v>651</v>
      </c>
      <c r="D8" s="10" t="s">
        <v>652</v>
      </c>
      <c r="E8" s="10" t="s">
        <v>254</v>
      </c>
      <c r="F8" s="43">
        <v>39274</v>
      </c>
      <c r="G8" s="10" t="s">
        <v>15</v>
      </c>
      <c r="H8" s="10">
        <v>8</v>
      </c>
      <c r="I8" s="10" t="s">
        <v>720</v>
      </c>
      <c r="J8" s="72">
        <v>20</v>
      </c>
      <c r="K8" s="72">
        <v>12.4</v>
      </c>
      <c r="L8" s="72">
        <v>7.5</v>
      </c>
      <c r="M8" s="127">
        <f>SUM(J8:L8)</f>
        <v>39.9</v>
      </c>
      <c r="N8" s="128">
        <f>M8*100/51</f>
        <v>78.235294117647058</v>
      </c>
      <c r="O8" s="10" t="s">
        <v>16</v>
      </c>
    </row>
    <row r="9" spans="1:15" ht="36.75" customHeight="1" x14ac:dyDescent="0.25">
      <c r="A9" s="26">
        <v>2</v>
      </c>
      <c r="B9" s="42" t="s">
        <v>132</v>
      </c>
      <c r="C9" s="42" t="s">
        <v>687</v>
      </c>
      <c r="D9" s="42" t="s">
        <v>688</v>
      </c>
      <c r="E9" s="26" t="s">
        <v>254</v>
      </c>
      <c r="F9" s="43">
        <v>39261</v>
      </c>
      <c r="G9" s="10" t="s">
        <v>40</v>
      </c>
      <c r="H9" s="10">
        <v>8</v>
      </c>
      <c r="I9" s="10" t="s">
        <v>721</v>
      </c>
      <c r="J9" s="10">
        <v>20</v>
      </c>
      <c r="K9" s="10">
        <v>10</v>
      </c>
      <c r="L9" s="10">
        <v>8.5</v>
      </c>
      <c r="M9" s="127">
        <f>SUM(J9:L9)</f>
        <v>38.5</v>
      </c>
      <c r="N9" s="128">
        <f>M9*100/51</f>
        <v>75.490196078431367</v>
      </c>
      <c r="O9" s="26" t="s">
        <v>22</v>
      </c>
    </row>
    <row r="10" spans="1:15" ht="24.95" customHeight="1" x14ac:dyDescent="0.25">
      <c r="A10" s="10">
        <v>3</v>
      </c>
      <c r="B10" s="42" t="s">
        <v>642</v>
      </c>
      <c r="C10" s="10" t="s">
        <v>180</v>
      </c>
      <c r="D10" s="10" t="s">
        <v>524</v>
      </c>
      <c r="E10" s="10" t="s">
        <v>254</v>
      </c>
      <c r="F10" s="43">
        <v>39534</v>
      </c>
      <c r="G10" s="10" t="s">
        <v>15</v>
      </c>
      <c r="H10" s="10">
        <v>8</v>
      </c>
      <c r="I10" s="10" t="s">
        <v>721</v>
      </c>
      <c r="J10" s="72">
        <v>13</v>
      </c>
      <c r="K10" s="72">
        <v>12.8</v>
      </c>
      <c r="L10" s="72">
        <v>9.1999999999999993</v>
      </c>
      <c r="M10" s="127">
        <f>SUM(J10:L10)</f>
        <v>35</v>
      </c>
      <c r="N10" s="128">
        <f>M10*100/51</f>
        <v>68.627450980392155</v>
      </c>
      <c r="O10" s="10" t="s">
        <v>16</v>
      </c>
    </row>
    <row r="11" spans="1:15" ht="30.75" customHeight="1" x14ac:dyDescent="0.25">
      <c r="A11" s="26">
        <v>4</v>
      </c>
      <c r="B11" s="42" t="s">
        <v>132</v>
      </c>
      <c r="C11" s="42" t="s">
        <v>623</v>
      </c>
      <c r="D11" s="42" t="s">
        <v>614</v>
      </c>
      <c r="E11" s="10" t="s">
        <v>254</v>
      </c>
      <c r="F11" s="43">
        <v>39261</v>
      </c>
      <c r="G11" s="10" t="s">
        <v>40</v>
      </c>
      <c r="H11" s="10">
        <v>8</v>
      </c>
      <c r="I11" s="10" t="s">
        <v>721</v>
      </c>
      <c r="J11" s="10">
        <v>19</v>
      </c>
      <c r="K11" s="10">
        <v>8.4</v>
      </c>
      <c r="L11" s="10">
        <v>6.9</v>
      </c>
      <c r="M11" s="127">
        <f>SUM(J11:L11)</f>
        <v>34.299999999999997</v>
      </c>
      <c r="N11" s="128">
        <f>M11*100/51</f>
        <v>67.254901960784309</v>
      </c>
      <c r="O11" s="10" t="s">
        <v>22</v>
      </c>
    </row>
    <row r="12" spans="1:15" ht="33" customHeight="1" x14ac:dyDescent="0.25">
      <c r="A12" s="10">
        <v>5</v>
      </c>
      <c r="B12" s="42" t="s">
        <v>654</v>
      </c>
      <c r="C12" s="10" t="s">
        <v>655</v>
      </c>
      <c r="D12" s="10" t="s">
        <v>306</v>
      </c>
      <c r="E12" s="10" t="s">
        <v>254</v>
      </c>
      <c r="F12" s="43">
        <v>39534</v>
      </c>
      <c r="G12" s="10" t="s">
        <v>15</v>
      </c>
      <c r="H12" s="10">
        <v>8</v>
      </c>
      <c r="I12" s="10" t="s">
        <v>721</v>
      </c>
      <c r="J12" s="72">
        <v>15</v>
      </c>
      <c r="K12" s="72">
        <v>10.4</v>
      </c>
      <c r="L12" s="72">
        <v>8.6</v>
      </c>
      <c r="M12" s="127">
        <f>SUM(J12:L12)</f>
        <v>34</v>
      </c>
      <c r="N12" s="128">
        <f>M12*100/51</f>
        <v>66.666666666666671</v>
      </c>
      <c r="O12" s="10" t="s">
        <v>16</v>
      </c>
    </row>
    <row r="13" spans="1:15" ht="27.75" customHeight="1" x14ac:dyDescent="0.25">
      <c r="A13" s="26">
        <v>6</v>
      </c>
      <c r="B13" s="42" t="s">
        <v>656</v>
      </c>
      <c r="C13" s="10" t="s">
        <v>657</v>
      </c>
      <c r="D13" s="10" t="s">
        <v>658</v>
      </c>
      <c r="E13" s="10" t="s">
        <v>255</v>
      </c>
      <c r="F13" s="43">
        <v>39371</v>
      </c>
      <c r="G13" s="10" t="s">
        <v>15</v>
      </c>
      <c r="H13" s="10">
        <v>8</v>
      </c>
      <c r="I13" s="10" t="s">
        <v>721</v>
      </c>
      <c r="J13" s="72">
        <v>15</v>
      </c>
      <c r="K13" s="72">
        <v>12.4</v>
      </c>
      <c r="L13" s="72">
        <v>6.4</v>
      </c>
      <c r="M13" s="127">
        <f>SUM(J13:L13)</f>
        <v>33.799999999999997</v>
      </c>
      <c r="N13" s="128">
        <f>M13*100/51</f>
        <v>66.274509803921561</v>
      </c>
      <c r="O13" s="10" t="s">
        <v>16</v>
      </c>
    </row>
    <row r="14" spans="1:15" ht="33" customHeight="1" x14ac:dyDescent="0.25">
      <c r="A14" s="10">
        <v>7</v>
      </c>
      <c r="B14" s="42" t="s">
        <v>504</v>
      </c>
      <c r="C14" s="10" t="s">
        <v>638</v>
      </c>
      <c r="D14" s="10" t="s">
        <v>639</v>
      </c>
      <c r="E14" s="10" t="s">
        <v>254</v>
      </c>
      <c r="F14" s="43">
        <v>39307</v>
      </c>
      <c r="G14" s="10" t="s">
        <v>15</v>
      </c>
      <c r="H14" s="10">
        <v>8</v>
      </c>
      <c r="I14" s="10" t="s">
        <v>721</v>
      </c>
      <c r="J14" s="72">
        <v>12</v>
      </c>
      <c r="K14" s="72">
        <v>13</v>
      </c>
      <c r="L14" s="72">
        <v>8.5</v>
      </c>
      <c r="M14" s="127">
        <f>SUM(J14:L14)</f>
        <v>33.5</v>
      </c>
      <c r="N14" s="128">
        <f>M14*100/51</f>
        <v>65.686274509803923</v>
      </c>
      <c r="O14" s="10" t="s">
        <v>16</v>
      </c>
    </row>
    <row r="15" spans="1:15" ht="33" customHeight="1" x14ac:dyDescent="0.25">
      <c r="A15" s="26">
        <v>8</v>
      </c>
      <c r="B15" s="42" t="s">
        <v>667</v>
      </c>
      <c r="C15" s="42" t="s">
        <v>668</v>
      </c>
      <c r="D15" s="42" t="s">
        <v>669</v>
      </c>
      <c r="E15" s="26" t="s">
        <v>255</v>
      </c>
      <c r="F15" s="42" t="s">
        <v>670</v>
      </c>
      <c r="G15" s="42" t="s">
        <v>60</v>
      </c>
      <c r="H15" s="10">
        <v>8</v>
      </c>
      <c r="I15" s="10" t="s">
        <v>721</v>
      </c>
      <c r="J15" s="72">
        <v>14</v>
      </c>
      <c r="K15" s="72">
        <v>11.8</v>
      </c>
      <c r="L15" s="72">
        <v>6.3</v>
      </c>
      <c r="M15" s="127">
        <f>SUM(J15:L15)</f>
        <v>32.1</v>
      </c>
      <c r="N15" s="128">
        <f>M15*100/51</f>
        <v>62.941176470588232</v>
      </c>
      <c r="O15" s="10" t="s">
        <v>26</v>
      </c>
    </row>
    <row r="16" spans="1:15" s="39" customFormat="1" ht="48.75" customHeight="1" x14ac:dyDescent="0.25">
      <c r="A16" s="10">
        <v>9</v>
      </c>
      <c r="B16" s="42" t="s">
        <v>632</v>
      </c>
      <c r="C16" s="10" t="s">
        <v>633</v>
      </c>
      <c r="D16" s="10" t="s">
        <v>634</v>
      </c>
      <c r="E16" s="10" t="s">
        <v>254</v>
      </c>
      <c r="F16" s="43">
        <v>39522</v>
      </c>
      <c r="G16" s="10" t="s">
        <v>15</v>
      </c>
      <c r="H16" s="10">
        <v>8</v>
      </c>
      <c r="I16" s="10" t="s">
        <v>721</v>
      </c>
      <c r="J16" s="72">
        <v>15</v>
      </c>
      <c r="K16" s="72">
        <v>11.6</v>
      </c>
      <c r="L16" s="72">
        <v>4.3</v>
      </c>
      <c r="M16" s="127">
        <f>SUM(J16:L16)</f>
        <v>30.900000000000002</v>
      </c>
      <c r="N16" s="128">
        <f>M16*100/51</f>
        <v>60.588235294117645</v>
      </c>
      <c r="O16" s="10" t="s">
        <v>16</v>
      </c>
    </row>
    <row r="17" spans="1:39" ht="39.950000000000003" customHeight="1" x14ac:dyDescent="0.25">
      <c r="A17" s="26">
        <v>10</v>
      </c>
      <c r="B17" s="42" t="s">
        <v>640</v>
      </c>
      <c r="C17" s="10" t="s">
        <v>641</v>
      </c>
      <c r="D17" s="10" t="s">
        <v>239</v>
      </c>
      <c r="E17" s="10" t="s">
        <v>255</v>
      </c>
      <c r="F17" s="43">
        <v>39614</v>
      </c>
      <c r="G17" s="10" t="s">
        <v>15</v>
      </c>
      <c r="H17" s="10">
        <v>8</v>
      </c>
      <c r="I17" s="10" t="s">
        <v>721</v>
      </c>
      <c r="J17" s="72">
        <v>10</v>
      </c>
      <c r="K17" s="72">
        <v>11.6</v>
      </c>
      <c r="L17" s="72">
        <v>9</v>
      </c>
      <c r="M17" s="127">
        <f>SUM(J17:L17)</f>
        <v>30.6</v>
      </c>
      <c r="N17" s="128">
        <f>M17*100/51</f>
        <v>60</v>
      </c>
      <c r="O17" s="10" t="s">
        <v>16</v>
      </c>
    </row>
    <row r="18" spans="1:39" ht="39.950000000000003" customHeight="1" x14ac:dyDescent="0.25">
      <c r="A18" s="10">
        <v>11</v>
      </c>
      <c r="B18" s="42" t="s">
        <v>308</v>
      </c>
      <c r="C18" s="10" t="s">
        <v>643</v>
      </c>
      <c r="D18" s="10" t="s">
        <v>229</v>
      </c>
      <c r="E18" s="10" t="s">
        <v>254</v>
      </c>
      <c r="F18" s="43">
        <v>39451</v>
      </c>
      <c r="G18" s="10" t="s">
        <v>15</v>
      </c>
      <c r="H18" s="10">
        <v>8</v>
      </c>
      <c r="I18" s="10" t="s">
        <v>721</v>
      </c>
      <c r="J18" s="72">
        <v>10</v>
      </c>
      <c r="K18" s="72">
        <v>12.4</v>
      </c>
      <c r="L18" s="72">
        <v>8.1999999999999993</v>
      </c>
      <c r="M18" s="127">
        <f>SUM(J18:L18)</f>
        <v>30.599999999999998</v>
      </c>
      <c r="N18" s="128">
        <f>M18*100/51</f>
        <v>60</v>
      </c>
      <c r="O18" s="10" t="s">
        <v>16</v>
      </c>
    </row>
    <row r="19" spans="1:39" ht="39.950000000000003" customHeight="1" x14ac:dyDescent="0.25">
      <c r="A19" s="26">
        <v>12</v>
      </c>
      <c r="B19" s="42" t="s">
        <v>659</v>
      </c>
      <c r="C19" s="10" t="s">
        <v>522</v>
      </c>
      <c r="D19" s="10" t="s">
        <v>310</v>
      </c>
      <c r="E19" s="10" t="s">
        <v>254</v>
      </c>
      <c r="F19" s="43">
        <v>39205</v>
      </c>
      <c r="G19" s="10" t="s">
        <v>59</v>
      </c>
      <c r="H19" s="10">
        <v>8</v>
      </c>
      <c r="I19" s="10" t="s">
        <v>721</v>
      </c>
      <c r="J19" s="72">
        <v>8</v>
      </c>
      <c r="K19" s="72">
        <v>10</v>
      </c>
      <c r="L19" s="72">
        <v>12.3</v>
      </c>
      <c r="M19" s="127">
        <f>SUM(J19:L19)</f>
        <v>30.3</v>
      </c>
      <c r="N19" s="128">
        <f>M19*100/51</f>
        <v>59.411764705882355</v>
      </c>
      <c r="O19" s="10" t="s">
        <v>25</v>
      </c>
    </row>
    <row r="20" spans="1:39" s="1" customFormat="1" ht="39.950000000000003" customHeight="1" x14ac:dyDescent="0.25">
      <c r="A20" s="10">
        <v>13</v>
      </c>
      <c r="B20" s="42" t="s">
        <v>603</v>
      </c>
      <c r="C20" s="42" t="s">
        <v>604</v>
      </c>
      <c r="D20" s="42" t="s">
        <v>605</v>
      </c>
      <c r="E20" s="10" t="s">
        <v>255</v>
      </c>
      <c r="F20" s="43">
        <v>39454</v>
      </c>
      <c r="G20" s="10" t="s">
        <v>47</v>
      </c>
      <c r="H20" s="10">
        <v>8</v>
      </c>
      <c r="I20" s="10" t="s">
        <v>721</v>
      </c>
      <c r="J20" s="26">
        <v>7</v>
      </c>
      <c r="K20" s="26">
        <v>10</v>
      </c>
      <c r="L20" s="26">
        <v>12.9</v>
      </c>
      <c r="M20" s="127">
        <f>SUM(J20:L20)</f>
        <v>29.9</v>
      </c>
      <c r="N20" s="128">
        <f>M20*100/51</f>
        <v>58.627450980392155</v>
      </c>
      <c r="O20" s="26" t="s">
        <v>10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2"/>
    </row>
    <row r="21" spans="1:39" s="1" customFormat="1" ht="39.950000000000003" customHeight="1" x14ac:dyDescent="0.25">
      <c r="A21" s="26">
        <v>14</v>
      </c>
      <c r="B21" s="42" t="s">
        <v>660</v>
      </c>
      <c r="C21" s="10" t="s">
        <v>183</v>
      </c>
      <c r="D21" s="10" t="s">
        <v>219</v>
      </c>
      <c r="E21" s="10" t="s">
        <v>254</v>
      </c>
      <c r="F21" s="43">
        <v>39054</v>
      </c>
      <c r="G21" s="10" t="s">
        <v>59</v>
      </c>
      <c r="H21" s="10">
        <v>8</v>
      </c>
      <c r="I21" s="10" t="s">
        <v>721</v>
      </c>
      <c r="J21" s="72">
        <v>14</v>
      </c>
      <c r="K21" s="72">
        <v>10.4</v>
      </c>
      <c r="L21" s="72">
        <v>5.5</v>
      </c>
      <c r="M21" s="127">
        <f>SUM(J21:L21)</f>
        <v>29.9</v>
      </c>
      <c r="N21" s="128">
        <f>M21*100/51</f>
        <v>58.627450980392155</v>
      </c>
      <c r="O21" s="10" t="s">
        <v>25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2"/>
    </row>
    <row r="22" spans="1:39" s="1" customFormat="1" ht="39.950000000000003" customHeight="1" x14ac:dyDescent="0.25">
      <c r="A22" s="10">
        <v>15</v>
      </c>
      <c r="B22" s="42" t="s">
        <v>297</v>
      </c>
      <c r="C22" s="42" t="s">
        <v>665</v>
      </c>
      <c r="D22" s="42" t="s">
        <v>223</v>
      </c>
      <c r="E22" s="10" t="s">
        <v>254</v>
      </c>
      <c r="F22" s="58">
        <v>39546</v>
      </c>
      <c r="G22" s="42" t="s">
        <v>15</v>
      </c>
      <c r="H22" s="10">
        <v>8</v>
      </c>
      <c r="I22" s="10" t="s">
        <v>721</v>
      </c>
      <c r="J22" s="72">
        <v>11</v>
      </c>
      <c r="K22" s="72">
        <v>12.8</v>
      </c>
      <c r="L22" s="72">
        <v>5.9</v>
      </c>
      <c r="M22" s="127">
        <f>SUM(J22:L22)</f>
        <v>29.700000000000003</v>
      </c>
      <c r="N22" s="128">
        <f>M22*100/51</f>
        <v>58.235294117647065</v>
      </c>
      <c r="O22" s="42" t="s">
        <v>16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2"/>
    </row>
    <row r="23" spans="1:39" ht="39.950000000000003" customHeight="1" x14ac:dyDescent="0.25">
      <c r="A23" s="26">
        <v>16</v>
      </c>
      <c r="B23" s="42" t="s">
        <v>644</v>
      </c>
      <c r="C23" s="10" t="s">
        <v>645</v>
      </c>
      <c r="D23" s="10" t="s">
        <v>646</v>
      </c>
      <c r="E23" s="10" t="s">
        <v>254</v>
      </c>
      <c r="F23" s="43">
        <v>39388</v>
      </c>
      <c r="G23" s="10" t="s">
        <v>15</v>
      </c>
      <c r="H23" s="10">
        <v>8</v>
      </c>
      <c r="I23" s="10" t="s">
        <v>721</v>
      </c>
      <c r="J23" s="72">
        <v>13</v>
      </c>
      <c r="K23" s="72">
        <v>10.4</v>
      </c>
      <c r="L23" s="72">
        <v>6.3</v>
      </c>
      <c r="M23" s="127">
        <f>SUM(J23:L23)</f>
        <v>29.7</v>
      </c>
      <c r="N23" s="128">
        <f>M23*100/51</f>
        <v>58.235294117647058</v>
      </c>
      <c r="O23" s="10" t="s">
        <v>16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</row>
    <row r="24" spans="1:39" s="37" customFormat="1" ht="39.950000000000003" customHeight="1" x14ac:dyDescent="0.25">
      <c r="A24" s="10">
        <v>17</v>
      </c>
      <c r="B24" s="42" t="s">
        <v>621</v>
      </c>
      <c r="C24" s="42" t="s">
        <v>329</v>
      </c>
      <c r="D24" s="42" t="s">
        <v>622</v>
      </c>
      <c r="E24" s="10" t="s">
        <v>254</v>
      </c>
      <c r="F24" s="43">
        <v>39389</v>
      </c>
      <c r="G24" s="10" t="s">
        <v>40</v>
      </c>
      <c r="H24" s="10">
        <v>8</v>
      </c>
      <c r="I24" s="10" t="s">
        <v>721</v>
      </c>
      <c r="J24" s="10">
        <v>13</v>
      </c>
      <c r="K24" s="10">
        <v>9.6</v>
      </c>
      <c r="L24" s="10">
        <v>6.8</v>
      </c>
      <c r="M24" s="127">
        <f>SUM(J24:L24)</f>
        <v>29.400000000000002</v>
      </c>
      <c r="N24" s="128">
        <f>M24*100/51</f>
        <v>57.647058823529413</v>
      </c>
      <c r="O24" s="10" t="s">
        <v>22</v>
      </c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4"/>
    </row>
    <row r="25" spans="1:39" s="37" customFormat="1" ht="39.950000000000003" customHeight="1" x14ac:dyDescent="0.25">
      <c r="A25" s="26">
        <v>18</v>
      </c>
      <c r="B25" s="42" t="s">
        <v>149</v>
      </c>
      <c r="C25" s="42" t="s">
        <v>624</v>
      </c>
      <c r="D25" s="42" t="s">
        <v>229</v>
      </c>
      <c r="E25" s="10" t="s">
        <v>254</v>
      </c>
      <c r="F25" s="43">
        <v>39282</v>
      </c>
      <c r="G25" s="10" t="s">
        <v>40</v>
      </c>
      <c r="H25" s="10">
        <v>8</v>
      </c>
      <c r="I25" s="10" t="s">
        <v>721</v>
      </c>
      <c r="J25" s="10">
        <v>14</v>
      </c>
      <c r="K25" s="10">
        <v>7.2</v>
      </c>
      <c r="L25" s="10">
        <v>7.9</v>
      </c>
      <c r="M25" s="127">
        <f>SUM(J25:L25)</f>
        <v>29.1</v>
      </c>
      <c r="N25" s="128">
        <f>M25*100/51</f>
        <v>57.058823529411768</v>
      </c>
      <c r="O25" s="10" t="s">
        <v>23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4"/>
    </row>
    <row r="26" spans="1:39" ht="39.950000000000003" customHeight="1" x14ac:dyDescent="0.25">
      <c r="A26" s="10">
        <v>19</v>
      </c>
      <c r="B26" s="42" t="s">
        <v>536</v>
      </c>
      <c r="C26" s="42" t="s">
        <v>537</v>
      </c>
      <c r="D26" s="42" t="s">
        <v>538</v>
      </c>
      <c r="E26" s="10" t="s">
        <v>254</v>
      </c>
      <c r="F26" s="43">
        <v>39150</v>
      </c>
      <c r="G26" s="10" t="s">
        <v>48</v>
      </c>
      <c r="H26" s="10">
        <v>8</v>
      </c>
      <c r="I26" s="10" t="s">
        <v>721</v>
      </c>
      <c r="J26" s="10">
        <v>12</v>
      </c>
      <c r="K26" s="10">
        <v>10.8</v>
      </c>
      <c r="L26" s="10">
        <v>5.8</v>
      </c>
      <c r="M26" s="127">
        <f>SUM(J26:L26)</f>
        <v>28.6</v>
      </c>
      <c r="N26" s="128">
        <f>M26*100/51</f>
        <v>56.078431372549019</v>
      </c>
      <c r="O26" s="10" t="s">
        <v>19</v>
      </c>
    </row>
    <row r="27" spans="1:39" ht="39.950000000000003" customHeight="1" x14ac:dyDescent="0.25">
      <c r="A27" s="26">
        <v>20</v>
      </c>
      <c r="B27" s="129" t="s">
        <v>598</v>
      </c>
      <c r="C27" s="129" t="s">
        <v>599</v>
      </c>
      <c r="D27" s="129" t="s">
        <v>600</v>
      </c>
      <c r="E27" s="10" t="s">
        <v>254</v>
      </c>
      <c r="F27" s="130">
        <v>39602</v>
      </c>
      <c r="G27" s="131" t="s">
        <v>46</v>
      </c>
      <c r="H27" s="10">
        <v>8</v>
      </c>
      <c r="I27" s="10" t="s">
        <v>721</v>
      </c>
      <c r="J27" s="131">
        <v>13</v>
      </c>
      <c r="K27" s="131">
        <v>8.8000000000000007</v>
      </c>
      <c r="L27" s="131">
        <v>6.7</v>
      </c>
      <c r="M27" s="127">
        <f>SUM(J27:L27)</f>
        <v>28.5</v>
      </c>
      <c r="N27" s="128">
        <f>M27*100/51</f>
        <v>55.882352941176471</v>
      </c>
      <c r="O27" s="131" t="s">
        <v>17</v>
      </c>
    </row>
    <row r="28" spans="1:39" ht="39.950000000000003" customHeight="1" x14ac:dyDescent="0.25">
      <c r="A28" s="10">
        <v>21</v>
      </c>
      <c r="B28" s="42" t="s">
        <v>142</v>
      </c>
      <c r="C28" s="42" t="s">
        <v>417</v>
      </c>
      <c r="D28" s="42" t="s">
        <v>291</v>
      </c>
      <c r="E28" s="10" t="s">
        <v>254</v>
      </c>
      <c r="F28" s="58">
        <v>39383</v>
      </c>
      <c r="G28" s="10" t="s">
        <v>47</v>
      </c>
      <c r="H28" s="10">
        <v>8</v>
      </c>
      <c r="I28" s="10" t="s">
        <v>721</v>
      </c>
      <c r="J28" s="26">
        <v>11</v>
      </c>
      <c r="K28" s="26">
        <v>10.4</v>
      </c>
      <c r="L28" s="26">
        <v>6.9</v>
      </c>
      <c r="M28" s="127">
        <f>SUM(J28:L28)</f>
        <v>28.299999999999997</v>
      </c>
      <c r="N28" s="128">
        <f>M28*100/51</f>
        <v>55.49019607843136</v>
      </c>
      <c r="O28" s="26" t="s">
        <v>10</v>
      </c>
    </row>
    <row r="29" spans="1:39" s="39" customFormat="1" ht="39.950000000000003" customHeight="1" x14ac:dyDescent="0.25">
      <c r="A29" s="26">
        <v>22</v>
      </c>
      <c r="B29" s="42" t="s">
        <v>574</v>
      </c>
      <c r="C29" s="42" t="s">
        <v>575</v>
      </c>
      <c r="D29" s="42" t="s">
        <v>576</v>
      </c>
      <c r="E29" s="10" t="s">
        <v>254</v>
      </c>
      <c r="F29" s="58">
        <v>39402</v>
      </c>
      <c r="G29" s="10" t="s">
        <v>47</v>
      </c>
      <c r="H29" s="10">
        <v>8</v>
      </c>
      <c r="I29" s="10"/>
      <c r="J29" s="26">
        <v>10</v>
      </c>
      <c r="K29" s="26">
        <v>11.2</v>
      </c>
      <c r="L29" s="26">
        <v>6.7</v>
      </c>
      <c r="M29" s="127">
        <f>SUM(J29:L29)</f>
        <v>27.9</v>
      </c>
      <c r="N29" s="128">
        <f>M29*100/51</f>
        <v>54.705882352941174</v>
      </c>
      <c r="O29" s="26" t="s">
        <v>10</v>
      </c>
    </row>
    <row r="30" spans="1:39" ht="39.950000000000003" customHeight="1" x14ac:dyDescent="0.25">
      <c r="A30" s="10">
        <v>23</v>
      </c>
      <c r="B30" s="42" t="s">
        <v>661</v>
      </c>
      <c r="C30" s="10" t="s">
        <v>337</v>
      </c>
      <c r="D30" s="10" t="s">
        <v>567</v>
      </c>
      <c r="E30" s="10" t="s">
        <v>254</v>
      </c>
      <c r="F30" s="43">
        <v>39500</v>
      </c>
      <c r="G30" s="10" t="s">
        <v>59</v>
      </c>
      <c r="H30" s="10">
        <v>8</v>
      </c>
      <c r="I30" s="10"/>
      <c r="J30" s="72">
        <v>11</v>
      </c>
      <c r="K30" s="72">
        <v>10.4</v>
      </c>
      <c r="L30" s="72">
        <v>6.5</v>
      </c>
      <c r="M30" s="127">
        <f>SUM(J30:L30)</f>
        <v>27.9</v>
      </c>
      <c r="N30" s="128">
        <f>M30*100/51</f>
        <v>54.705882352941174</v>
      </c>
      <c r="O30" s="10" t="s">
        <v>25</v>
      </c>
    </row>
    <row r="31" spans="1:39" ht="39.950000000000003" customHeight="1" x14ac:dyDescent="0.25">
      <c r="A31" s="26">
        <v>24</v>
      </c>
      <c r="B31" s="42" t="s">
        <v>666</v>
      </c>
      <c r="C31" s="42" t="s">
        <v>87</v>
      </c>
      <c r="D31" s="42" t="s">
        <v>236</v>
      </c>
      <c r="E31" s="10" t="s">
        <v>254</v>
      </c>
      <c r="F31" s="43">
        <v>38558</v>
      </c>
      <c r="G31" s="10" t="s">
        <v>40</v>
      </c>
      <c r="H31" s="10">
        <v>8</v>
      </c>
      <c r="I31" s="10"/>
      <c r="J31" s="72">
        <v>13</v>
      </c>
      <c r="K31" s="72">
        <v>8.8000000000000007</v>
      </c>
      <c r="L31" s="72">
        <v>6.1</v>
      </c>
      <c r="M31" s="127">
        <f>SUM(J31:L31)</f>
        <v>27.9</v>
      </c>
      <c r="N31" s="128">
        <f>M31*100/51</f>
        <v>54.705882352941174</v>
      </c>
      <c r="O31" s="10" t="s">
        <v>23</v>
      </c>
    </row>
    <row r="32" spans="1:39" s="39" customFormat="1" ht="24.95" customHeight="1" x14ac:dyDescent="0.25">
      <c r="A32" s="10">
        <v>25</v>
      </c>
      <c r="B32" s="42" t="s">
        <v>680</v>
      </c>
      <c r="C32" s="42" t="s">
        <v>94</v>
      </c>
      <c r="D32" s="42" t="s">
        <v>681</v>
      </c>
      <c r="E32" s="10" t="s">
        <v>254</v>
      </c>
      <c r="F32" s="43">
        <v>39413</v>
      </c>
      <c r="G32" s="10" t="s">
        <v>682</v>
      </c>
      <c r="H32" s="10">
        <v>8</v>
      </c>
      <c r="I32" s="10"/>
      <c r="J32" s="72">
        <v>13</v>
      </c>
      <c r="K32" s="72">
        <v>7.6</v>
      </c>
      <c r="L32" s="72">
        <v>7.2</v>
      </c>
      <c r="M32" s="127">
        <f>SUM(J32:L32)</f>
        <v>27.8</v>
      </c>
      <c r="N32" s="128">
        <f>M32*100/51</f>
        <v>54.509803921568626</v>
      </c>
      <c r="O32" s="10" t="s">
        <v>269</v>
      </c>
    </row>
    <row r="33" spans="1:15" ht="24.95" customHeight="1" x14ac:dyDescent="0.25">
      <c r="A33" s="26">
        <v>26</v>
      </c>
      <c r="B33" s="42" t="s">
        <v>625</v>
      </c>
      <c r="C33" s="42" t="s">
        <v>87</v>
      </c>
      <c r="D33" s="42" t="s">
        <v>223</v>
      </c>
      <c r="E33" s="10" t="s">
        <v>254</v>
      </c>
      <c r="F33" s="43">
        <v>39538</v>
      </c>
      <c r="G33" s="10" t="s">
        <v>40</v>
      </c>
      <c r="H33" s="10">
        <v>8</v>
      </c>
      <c r="I33" s="10"/>
      <c r="J33" s="10">
        <v>15</v>
      </c>
      <c r="K33" s="10">
        <v>7.6</v>
      </c>
      <c r="L33" s="10">
        <v>5.0999999999999996</v>
      </c>
      <c r="M33" s="127">
        <f>SUM(J33:L33)</f>
        <v>27.700000000000003</v>
      </c>
      <c r="N33" s="128">
        <f>M33*100/51</f>
        <v>54.313725490196084</v>
      </c>
      <c r="O33" s="10" t="s">
        <v>22</v>
      </c>
    </row>
    <row r="34" spans="1:15" ht="24.95" customHeight="1" x14ac:dyDescent="0.25">
      <c r="A34" s="10">
        <v>27</v>
      </c>
      <c r="B34" s="129" t="s">
        <v>118</v>
      </c>
      <c r="C34" s="129" t="s">
        <v>180</v>
      </c>
      <c r="D34" s="129" t="s">
        <v>524</v>
      </c>
      <c r="E34" s="10" t="s">
        <v>254</v>
      </c>
      <c r="F34" s="132">
        <v>39195</v>
      </c>
      <c r="G34" s="10" t="s">
        <v>43</v>
      </c>
      <c r="H34" s="10">
        <v>8</v>
      </c>
      <c r="I34" s="10"/>
      <c r="J34" s="131">
        <v>10</v>
      </c>
      <c r="K34" s="131">
        <v>11.2</v>
      </c>
      <c r="L34" s="131">
        <v>6.3</v>
      </c>
      <c r="M34" s="127">
        <f>SUM(J34:L34)</f>
        <v>27.5</v>
      </c>
      <c r="N34" s="128">
        <f>M34*100/51</f>
        <v>53.921568627450981</v>
      </c>
      <c r="O34" s="131" t="s">
        <v>20</v>
      </c>
    </row>
    <row r="35" spans="1:15" ht="24.95" customHeight="1" x14ac:dyDescent="0.25">
      <c r="A35" s="26">
        <v>28</v>
      </c>
      <c r="B35" s="42" t="s">
        <v>626</v>
      </c>
      <c r="C35" s="42" t="s">
        <v>173</v>
      </c>
      <c r="D35" s="42" t="s">
        <v>589</v>
      </c>
      <c r="E35" s="10" t="s">
        <v>255</v>
      </c>
      <c r="F35" s="43">
        <v>39366</v>
      </c>
      <c r="G35" s="10" t="s">
        <v>40</v>
      </c>
      <c r="H35" s="10">
        <v>8</v>
      </c>
      <c r="I35" s="10"/>
      <c r="J35" s="26">
        <v>10</v>
      </c>
      <c r="K35" s="26">
        <v>10</v>
      </c>
      <c r="L35" s="26">
        <v>7.3</v>
      </c>
      <c r="M35" s="127">
        <f>SUM(J35:L35)</f>
        <v>27.3</v>
      </c>
      <c r="N35" s="128">
        <f>M35*100/51</f>
        <v>53.529411764705884</v>
      </c>
      <c r="O35" s="10" t="s">
        <v>23</v>
      </c>
    </row>
    <row r="36" spans="1:15" ht="35.25" customHeight="1" x14ac:dyDescent="0.25">
      <c r="A36" s="10">
        <v>29</v>
      </c>
      <c r="B36" s="42" t="s">
        <v>592</v>
      </c>
      <c r="C36" s="42" t="s">
        <v>593</v>
      </c>
      <c r="D36" s="42" t="s">
        <v>209</v>
      </c>
      <c r="E36" s="10" t="s">
        <v>254</v>
      </c>
      <c r="F36" s="43">
        <v>39254</v>
      </c>
      <c r="G36" s="10" t="s">
        <v>41</v>
      </c>
      <c r="H36" s="10">
        <v>8</v>
      </c>
      <c r="I36" s="10"/>
      <c r="J36" s="10">
        <v>9</v>
      </c>
      <c r="K36" s="10">
        <v>10</v>
      </c>
      <c r="L36" s="10">
        <v>8</v>
      </c>
      <c r="M36" s="127">
        <f>SUM(J36:L36)</f>
        <v>27</v>
      </c>
      <c r="N36" s="128">
        <f>M36*100/51</f>
        <v>52.941176470588232</v>
      </c>
      <c r="O36" s="10" t="s">
        <v>12</v>
      </c>
    </row>
    <row r="37" spans="1:15" ht="24.95" customHeight="1" x14ac:dyDescent="0.25">
      <c r="A37" s="26">
        <v>30</v>
      </c>
      <c r="B37" s="129" t="s">
        <v>594</v>
      </c>
      <c r="C37" s="129" t="s">
        <v>595</v>
      </c>
      <c r="D37" s="129" t="s">
        <v>327</v>
      </c>
      <c r="E37" s="10" t="s">
        <v>255</v>
      </c>
      <c r="F37" s="130">
        <v>39407</v>
      </c>
      <c r="G37" s="10" t="s">
        <v>43</v>
      </c>
      <c r="H37" s="10">
        <v>8</v>
      </c>
      <c r="I37" s="10"/>
      <c r="J37" s="127">
        <v>10</v>
      </c>
      <c r="K37" s="127">
        <v>10.4</v>
      </c>
      <c r="L37" s="127">
        <v>6.6</v>
      </c>
      <c r="M37" s="127">
        <f>SUM(J37:L37)</f>
        <v>27</v>
      </c>
      <c r="N37" s="128">
        <f>M37*100/51</f>
        <v>52.941176470588232</v>
      </c>
      <c r="O37" s="127" t="s">
        <v>20</v>
      </c>
    </row>
    <row r="38" spans="1:15" ht="24.95" customHeight="1" x14ac:dyDescent="0.25">
      <c r="A38" s="10">
        <v>31</v>
      </c>
      <c r="B38" s="42" t="s">
        <v>149</v>
      </c>
      <c r="C38" s="42" t="s">
        <v>678</v>
      </c>
      <c r="D38" s="42" t="s">
        <v>679</v>
      </c>
      <c r="E38" s="26" t="s">
        <v>254</v>
      </c>
      <c r="F38" s="43">
        <v>39213</v>
      </c>
      <c r="G38" s="10" t="s">
        <v>261</v>
      </c>
      <c r="H38" s="10">
        <v>8</v>
      </c>
      <c r="I38" s="10"/>
      <c r="J38" s="72">
        <v>11</v>
      </c>
      <c r="K38" s="72">
        <v>8.8000000000000007</v>
      </c>
      <c r="L38" s="72">
        <v>7.2</v>
      </c>
      <c r="M38" s="127">
        <f>SUM(J38:L38)</f>
        <v>27</v>
      </c>
      <c r="N38" s="128">
        <f>M38*100/51</f>
        <v>52.941176470588232</v>
      </c>
      <c r="O38" s="10" t="s">
        <v>269</v>
      </c>
    </row>
    <row r="39" spans="1:15" ht="24.95" customHeight="1" x14ac:dyDescent="0.25">
      <c r="A39" s="26">
        <v>32</v>
      </c>
      <c r="B39" s="42" t="s">
        <v>676</v>
      </c>
      <c r="C39" s="42" t="s">
        <v>431</v>
      </c>
      <c r="D39" s="42" t="s">
        <v>677</v>
      </c>
      <c r="E39" s="26" t="s">
        <v>254</v>
      </c>
      <c r="F39" s="43">
        <v>39576</v>
      </c>
      <c r="G39" s="42" t="s">
        <v>60</v>
      </c>
      <c r="H39" s="10">
        <v>8</v>
      </c>
      <c r="I39" s="42"/>
      <c r="J39" s="72">
        <v>11</v>
      </c>
      <c r="K39" s="72">
        <v>8</v>
      </c>
      <c r="L39" s="72">
        <v>7.7</v>
      </c>
      <c r="M39" s="127">
        <f>SUM(J39:L39)</f>
        <v>26.7</v>
      </c>
      <c r="N39" s="128">
        <f>M39*100/51</f>
        <v>52.352941176470587</v>
      </c>
      <c r="O39" s="10" t="s">
        <v>26</v>
      </c>
    </row>
    <row r="40" spans="1:15" ht="37.5" customHeight="1" x14ac:dyDescent="0.25">
      <c r="A40" s="10">
        <v>33</v>
      </c>
      <c r="B40" s="129" t="s">
        <v>149</v>
      </c>
      <c r="C40" s="129" t="s">
        <v>273</v>
      </c>
      <c r="D40" s="129" t="s">
        <v>332</v>
      </c>
      <c r="E40" s="10" t="s">
        <v>254</v>
      </c>
      <c r="F40" s="130">
        <v>39182</v>
      </c>
      <c r="G40" s="10" t="s">
        <v>43</v>
      </c>
      <c r="H40" s="10">
        <v>8</v>
      </c>
      <c r="I40" s="10"/>
      <c r="J40" s="127">
        <v>8</v>
      </c>
      <c r="K40" s="127">
        <v>10.8</v>
      </c>
      <c r="L40" s="127">
        <v>7.8</v>
      </c>
      <c r="M40" s="127">
        <f>SUM(J40:L40)</f>
        <v>26.6</v>
      </c>
      <c r="N40" s="128">
        <f>M40*100/51</f>
        <v>52.156862745098039</v>
      </c>
      <c r="O40" s="127" t="s">
        <v>20</v>
      </c>
    </row>
    <row r="41" spans="1:15" ht="34.5" customHeight="1" x14ac:dyDescent="0.25">
      <c r="A41" s="26">
        <v>34</v>
      </c>
      <c r="B41" s="42" t="s">
        <v>619</v>
      </c>
      <c r="C41" s="42" t="s">
        <v>374</v>
      </c>
      <c r="D41" s="42" t="s">
        <v>620</v>
      </c>
      <c r="E41" s="10" t="s">
        <v>254</v>
      </c>
      <c r="F41" s="43">
        <v>39225</v>
      </c>
      <c r="G41" s="10" t="s">
        <v>40</v>
      </c>
      <c r="H41" s="10">
        <v>8</v>
      </c>
      <c r="I41" s="10"/>
      <c r="J41" s="10">
        <v>13</v>
      </c>
      <c r="K41" s="10">
        <v>7.6</v>
      </c>
      <c r="L41" s="10">
        <v>6</v>
      </c>
      <c r="M41" s="127">
        <f>SUM(J41:L41)</f>
        <v>26.6</v>
      </c>
      <c r="N41" s="128">
        <f>M41*100/51</f>
        <v>52.156862745098039</v>
      </c>
      <c r="O41" s="10" t="s">
        <v>22</v>
      </c>
    </row>
    <row r="42" spans="1:15" ht="24.95" customHeight="1" x14ac:dyDescent="0.25">
      <c r="A42" s="10">
        <v>35</v>
      </c>
      <c r="B42" s="42" t="s">
        <v>673</v>
      </c>
      <c r="C42" s="42" t="s">
        <v>674</v>
      </c>
      <c r="D42" s="42" t="s">
        <v>675</v>
      </c>
      <c r="E42" s="26" t="s">
        <v>254</v>
      </c>
      <c r="F42" s="43">
        <v>39295</v>
      </c>
      <c r="G42" s="127" t="s">
        <v>42</v>
      </c>
      <c r="H42" s="10">
        <v>8</v>
      </c>
      <c r="I42" s="127"/>
      <c r="J42" s="72">
        <v>13</v>
      </c>
      <c r="K42" s="72">
        <v>10</v>
      </c>
      <c r="L42" s="72">
        <v>3.6</v>
      </c>
      <c r="M42" s="127">
        <f>SUM(J42:L42)</f>
        <v>26.6</v>
      </c>
      <c r="N42" s="128">
        <f>M42*100/51</f>
        <v>52.156862745098039</v>
      </c>
      <c r="O42" s="133" t="s">
        <v>8</v>
      </c>
    </row>
    <row r="43" spans="1:15" ht="36" customHeight="1" x14ac:dyDescent="0.25">
      <c r="A43" s="26">
        <v>36</v>
      </c>
      <c r="B43" s="42" t="s">
        <v>550</v>
      </c>
      <c r="C43" s="42" t="s">
        <v>551</v>
      </c>
      <c r="D43" s="42" t="s">
        <v>552</v>
      </c>
      <c r="E43" s="10" t="s">
        <v>254</v>
      </c>
      <c r="F43" s="43">
        <v>39361</v>
      </c>
      <c r="G43" s="10" t="s">
        <v>49</v>
      </c>
      <c r="H43" s="10">
        <v>8</v>
      </c>
      <c r="I43" s="10"/>
      <c r="J43" s="10">
        <v>10</v>
      </c>
      <c r="K43" s="10">
        <v>10.4</v>
      </c>
      <c r="L43" s="10">
        <v>6.1</v>
      </c>
      <c r="M43" s="127">
        <f>SUM(J43:L43)</f>
        <v>26.5</v>
      </c>
      <c r="N43" s="128">
        <f>M43*100/51</f>
        <v>51.96078431372549</v>
      </c>
      <c r="O43" s="10" t="s">
        <v>13</v>
      </c>
    </row>
    <row r="44" spans="1:15" s="39" customFormat="1" ht="24.95" customHeight="1" x14ac:dyDescent="0.25">
      <c r="A44" s="10">
        <v>37</v>
      </c>
      <c r="B44" s="129" t="s">
        <v>558</v>
      </c>
      <c r="C44" s="129" t="s">
        <v>559</v>
      </c>
      <c r="D44" s="129" t="s">
        <v>222</v>
      </c>
      <c r="E44" s="10" t="s">
        <v>254</v>
      </c>
      <c r="F44" s="130">
        <v>39469</v>
      </c>
      <c r="G44" s="131" t="s">
        <v>46</v>
      </c>
      <c r="H44" s="10">
        <v>8</v>
      </c>
      <c r="I44" s="131"/>
      <c r="J44" s="131">
        <v>10</v>
      </c>
      <c r="K44" s="131">
        <v>10.4</v>
      </c>
      <c r="L44" s="131">
        <v>6.1</v>
      </c>
      <c r="M44" s="127">
        <f>SUM(J44:L44)</f>
        <v>26.5</v>
      </c>
      <c r="N44" s="128">
        <f>M44*100/51</f>
        <v>51.96078431372549</v>
      </c>
      <c r="O44" s="131" t="s">
        <v>17</v>
      </c>
    </row>
    <row r="45" spans="1:15" ht="24.95" customHeight="1" x14ac:dyDescent="0.25">
      <c r="A45" s="26">
        <v>38</v>
      </c>
      <c r="B45" s="129" t="s">
        <v>587</v>
      </c>
      <c r="C45" s="129" t="s">
        <v>588</v>
      </c>
      <c r="D45" s="129" t="s">
        <v>589</v>
      </c>
      <c r="E45" s="10" t="s">
        <v>255</v>
      </c>
      <c r="F45" s="130">
        <v>39392</v>
      </c>
      <c r="G45" s="10" t="s">
        <v>43</v>
      </c>
      <c r="H45" s="10">
        <v>8</v>
      </c>
      <c r="I45" s="10"/>
      <c r="J45" s="127">
        <v>10</v>
      </c>
      <c r="K45" s="127">
        <v>9.6</v>
      </c>
      <c r="L45" s="127">
        <v>6.9</v>
      </c>
      <c r="M45" s="127">
        <f>SUM(J45:L45)</f>
        <v>26.5</v>
      </c>
      <c r="N45" s="128">
        <f>M45*100/51</f>
        <v>51.96078431372549</v>
      </c>
      <c r="O45" s="127" t="s">
        <v>20</v>
      </c>
    </row>
    <row r="46" spans="1:15" ht="24.95" customHeight="1" x14ac:dyDescent="0.25">
      <c r="A46" s="10">
        <v>39</v>
      </c>
      <c r="B46" s="134" t="s">
        <v>470</v>
      </c>
      <c r="C46" s="134" t="s">
        <v>296</v>
      </c>
      <c r="D46" s="134" t="s">
        <v>439</v>
      </c>
      <c r="E46" s="10" t="s">
        <v>255</v>
      </c>
      <c r="F46" s="130">
        <v>39347</v>
      </c>
      <c r="G46" s="10" t="s">
        <v>52</v>
      </c>
      <c r="H46" s="10">
        <v>8</v>
      </c>
      <c r="I46" s="10"/>
      <c r="J46" s="127">
        <v>12</v>
      </c>
      <c r="K46" s="127">
        <v>10</v>
      </c>
      <c r="L46" s="127">
        <v>4.4000000000000004</v>
      </c>
      <c r="M46" s="127">
        <f>SUM(J46:L46)</f>
        <v>26.4</v>
      </c>
      <c r="N46" s="128">
        <f>M46*100/51</f>
        <v>51.764705882352942</v>
      </c>
      <c r="O46" s="127" t="s">
        <v>32</v>
      </c>
    </row>
    <row r="47" spans="1:15" ht="39.950000000000003" customHeight="1" x14ac:dyDescent="0.25">
      <c r="A47" s="26">
        <v>40</v>
      </c>
      <c r="B47" s="42" t="s">
        <v>629</v>
      </c>
      <c r="C47" s="42" t="s">
        <v>630</v>
      </c>
      <c r="D47" s="42" t="s">
        <v>631</v>
      </c>
      <c r="E47" s="10" t="s">
        <v>255</v>
      </c>
      <c r="F47" s="43">
        <v>39353</v>
      </c>
      <c r="G47" s="129" t="s">
        <v>56</v>
      </c>
      <c r="H47" s="10">
        <v>8</v>
      </c>
      <c r="I47" s="129"/>
      <c r="J47" s="72">
        <v>10</v>
      </c>
      <c r="K47" s="72">
        <v>10.4</v>
      </c>
      <c r="L47" s="72">
        <v>5.9</v>
      </c>
      <c r="M47" s="127">
        <f>SUM(J47:L47)</f>
        <v>26.299999999999997</v>
      </c>
      <c r="N47" s="128">
        <f>M47*100/51</f>
        <v>51.568627450980387</v>
      </c>
      <c r="O47" s="10" t="s">
        <v>55</v>
      </c>
    </row>
    <row r="48" spans="1:15" ht="39.950000000000003" customHeight="1" x14ac:dyDescent="0.25">
      <c r="A48" s="10">
        <v>41</v>
      </c>
      <c r="B48" s="42" t="s">
        <v>613</v>
      </c>
      <c r="C48" s="42" t="s">
        <v>273</v>
      </c>
      <c r="D48" s="42" t="s">
        <v>614</v>
      </c>
      <c r="E48" s="10" t="s">
        <v>254</v>
      </c>
      <c r="F48" s="43">
        <v>39425</v>
      </c>
      <c r="G48" s="10" t="s">
        <v>44</v>
      </c>
      <c r="H48" s="10">
        <v>8</v>
      </c>
      <c r="I48" s="10"/>
      <c r="J48" s="10">
        <v>11</v>
      </c>
      <c r="K48" s="10">
        <v>9.1999999999999993</v>
      </c>
      <c r="L48" s="10">
        <v>5.9</v>
      </c>
      <c r="M48" s="127">
        <f>SUM(J48:L48)</f>
        <v>26.1</v>
      </c>
      <c r="N48" s="128">
        <f>M48*100/51</f>
        <v>51.176470588235297</v>
      </c>
      <c r="O48" s="10" t="s">
        <v>31</v>
      </c>
    </row>
    <row r="49" spans="1:39" s="37" customFormat="1" ht="39.950000000000003" customHeight="1" x14ac:dyDescent="0.25">
      <c r="A49" s="26">
        <v>42</v>
      </c>
      <c r="B49" s="42" t="s">
        <v>564</v>
      </c>
      <c r="C49" s="42" t="s">
        <v>565</v>
      </c>
      <c r="D49" s="42" t="s">
        <v>239</v>
      </c>
      <c r="E49" s="10" t="s">
        <v>255</v>
      </c>
      <c r="F49" s="43">
        <v>39168</v>
      </c>
      <c r="G49" s="10" t="s">
        <v>51</v>
      </c>
      <c r="H49" s="10">
        <v>8</v>
      </c>
      <c r="I49" s="10"/>
      <c r="J49" s="10">
        <v>8</v>
      </c>
      <c r="K49" s="10">
        <v>11.6</v>
      </c>
      <c r="L49" s="10">
        <v>6.4</v>
      </c>
      <c r="M49" s="127">
        <f>SUM(J49:L49)</f>
        <v>26</v>
      </c>
      <c r="N49" s="128">
        <f>M49*100/51</f>
        <v>50.980392156862742</v>
      </c>
      <c r="O49" s="10" t="s">
        <v>14</v>
      </c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4"/>
    </row>
    <row r="50" spans="1:39" ht="39.950000000000003" customHeight="1" x14ac:dyDescent="0.25">
      <c r="A50" s="10">
        <v>43</v>
      </c>
      <c r="B50" s="42" t="s">
        <v>579</v>
      </c>
      <c r="C50" s="42" t="s">
        <v>580</v>
      </c>
      <c r="D50" s="42" t="s">
        <v>237</v>
      </c>
      <c r="E50" s="10" t="s">
        <v>255</v>
      </c>
      <c r="F50" s="43">
        <v>39459</v>
      </c>
      <c r="G50" s="10" t="s">
        <v>50</v>
      </c>
      <c r="H50" s="10">
        <v>8</v>
      </c>
      <c r="I50" s="10"/>
      <c r="J50" s="10">
        <v>9</v>
      </c>
      <c r="K50" s="10">
        <v>10.4</v>
      </c>
      <c r="L50" s="10">
        <v>6.4</v>
      </c>
      <c r="M50" s="127">
        <f>SUM(J50:L50)</f>
        <v>25.799999999999997</v>
      </c>
      <c r="N50" s="128">
        <f>M50*100/51</f>
        <v>50.588235294117638</v>
      </c>
      <c r="O50" s="10" t="s">
        <v>14</v>
      </c>
    </row>
    <row r="51" spans="1:39" ht="39.950000000000003" customHeight="1" x14ac:dyDescent="0.25">
      <c r="A51" s="26">
        <v>44</v>
      </c>
      <c r="B51" s="42" t="s">
        <v>545</v>
      </c>
      <c r="C51" s="42" t="s">
        <v>546</v>
      </c>
      <c r="D51" s="42" t="s">
        <v>547</v>
      </c>
      <c r="E51" s="10" t="s">
        <v>254</v>
      </c>
      <c r="F51" s="58">
        <v>39357</v>
      </c>
      <c r="G51" s="10" t="s">
        <v>47</v>
      </c>
      <c r="H51" s="10">
        <v>8</v>
      </c>
      <c r="I51" s="10"/>
      <c r="J51" s="26">
        <v>12</v>
      </c>
      <c r="K51" s="26">
        <v>8.8000000000000007</v>
      </c>
      <c r="L51" s="26">
        <v>4.9000000000000004</v>
      </c>
      <c r="M51" s="127">
        <f>SUM(J51:L51)</f>
        <v>25.700000000000003</v>
      </c>
      <c r="N51" s="128">
        <f>M51*100/51</f>
        <v>50.392156862745104</v>
      </c>
      <c r="O51" s="26" t="s">
        <v>10</v>
      </c>
    </row>
    <row r="52" spans="1:39" ht="39.950000000000003" customHeight="1" x14ac:dyDescent="0.25">
      <c r="A52" s="10">
        <v>45</v>
      </c>
      <c r="B52" s="42" t="s">
        <v>553</v>
      </c>
      <c r="C52" s="42" t="s">
        <v>554</v>
      </c>
      <c r="D52" s="42" t="s">
        <v>555</v>
      </c>
      <c r="E52" s="10" t="s">
        <v>254</v>
      </c>
      <c r="F52" s="43">
        <v>39040</v>
      </c>
      <c r="G52" s="10" t="s">
        <v>47</v>
      </c>
      <c r="H52" s="10">
        <v>8</v>
      </c>
      <c r="I52" s="10"/>
      <c r="J52" s="26">
        <v>12</v>
      </c>
      <c r="K52" s="26">
        <v>8.4</v>
      </c>
      <c r="L52" s="26">
        <v>5.3</v>
      </c>
      <c r="M52" s="127">
        <f>SUM(J52:L52)</f>
        <v>25.7</v>
      </c>
      <c r="N52" s="128">
        <f>M52*100/51</f>
        <v>50.392156862745097</v>
      </c>
      <c r="O52" s="26" t="s">
        <v>10</v>
      </c>
    </row>
    <row r="53" spans="1:39" ht="39.950000000000003" customHeight="1" x14ac:dyDescent="0.25">
      <c r="A53" s="26">
        <v>46</v>
      </c>
      <c r="B53" s="42" t="s">
        <v>154</v>
      </c>
      <c r="C53" s="42" t="s">
        <v>627</v>
      </c>
      <c r="D53" s="42" t="s">
        <v>219</v>
      </c>
      <c r="E53" s="10" t="s">
        <v>254</v>
      </c>
      <c r="F53" s="43">
        <v>39520</v>
      </c>
      <c r="G53" s="10" t="s">
        <v>40</v>
      </c>
      <c r="H53" s="10">
        <v>8</v>
      </c>
      <c r="I53" s="10"/>
      <c r="J53" s="26">
        <v>10</v>
      </c>
      <c r="K53" s="26">
        <v>8</v>
      </c>
      <c r="L53" s="26">
        <v>7.7</v>
      </c>
      <c r="M53" s="127">
        <f>SUM(J53:L53)</f>
        <v>25.7</v>
      </c>
      <c r="N53" s="128">
        <f>M53*100/51</f>
        <v>50.392156862745097</v>
      </c>
      <c r="O53" s="26" t="s">
        <v>22</v>
      </c>
    </row>
    <row r="54" spans="1:39" ht="39.950000000000003" customHeight="1" x14ac:dyDescent="0.25">
      <c r="A54" s="10">
        <v>47</v>
      </c>
      <c r="B54" s="42" t="s">
        <v>611</v>
      </c>
      <c r="C54" s="42" t="s">
        <v>612</v>
      </c>
      <c r="D54" s="42" t="s">
        <v>223</v>
      </c>
      <c r="E54" s="10" t="s">
        <v>254</v>
      </c>
      <c r="F54" s="43">
        <v>39335</v>
      </c>
      <c r="G54" s="10" t="s">
        <v>44</v>
      </c>
      <c r="H54" s="10">
        <v>8</v>
      </c>
      <c r="I54" s="10"/>
      <c r="J54" s="10">
        <v>10</v>
      </c>
      <c r="K54" s="10">
        <v>7.6</v>
      </c>
      <c r="L54" s="10">
        <v>7.9</v>
      </c>
      <c r="M54" s="127">
        <f>SUM(J54:L54)</f>
        <v>25.5</v>
      </c>
      <c r="N54" s="128">
        <f>M54*100/51</f>
        <v>50</v>
      </c>
      <c r="O54" s="10" t="s">
        <v>31</v>
      </c>
    </row>
    <row r="55" spans="1:39" ht="39.950000000000003" customHeight="1" x14ac:dyDescent="0.25">
      <c r="A55" s="26">
        <v>48</v>
      </c>
      <c r="B55" s="129" t="s">
        <v>528</v>
      </c>
      <c r="C55" s="129" t="s">
        <v>529</v>
      </c>
      <c r="D55" s="129" t="s">
        <v>530</v>
      </c>
      <c r="E55" s="10" t="s">
        <v>255</v>
      </c>
      <c r="F55" s="130">
        <v>39413</v>
      </c>
      <c r="G55" s="131" t="s">
        <v>46</v>
      </c>
      <c r="H55" s="10">
        <v>8</v>
      </c>
      <c r="I55" s="131"/>
      <c r="J55" s="131">
        <v>8</v>
      </c>
      <c r="K55" s="131">
        <v>10</v>
      </c>
      <c r="L55" s="131">
        <v>7.2</v>
      </c>
      <c r="M55" s="127">
        <f>SUM(J55:L55)</f>
        <v>25.2</v>
      </c>
      <c r="N55" s="128">
        <f>M55*100/51</f>
        <v>49.411764705882355</v>
      </c>
      <c r="O55" s="131" t="s">
        <v>17</v>
      </c>
    </row>
    <row r="56" spans="1:39" ht="39.950000000000003" customHeight="1" x14ac:dyDescent="0.25">
      <c r="A56" s="10">
        <v>49</v>
      </c>
      <c r="B56" s="42" t="s">
        <v>647</v>
      </c>
      <c r="C56" s="10" t="s">
        <v>648</v>
      </c>
      <c r="D56" s="10" t="s">
        <v>649</v>
      </c>
      <c r="E56" s="10" t="s">
        <v>254</v>
      </c>
      <c r="F56" s="43">
        <v>39329</v>
      </c>
      <c r="G56" s="10" t="s">
        <v>15</v>
      </c>
      <c r="H56" s="10">
        <v>8</v>
      </c>
      <c r="I56" s="10"/>
      <c r="J56" s="72">
        <v>7</v>
      </c>
      <c r="K56" s="72">
        <v>10</v>
      </c>
      <c r="L56" s="72">
        <v>8</v>
      </c>
      <c r="M56" s="127">
        <f>SUM(J56:L56)</f>
        <v>25</v>
      </c>
      <c r="N56" s="128">
        <f>M56*100/51</f>
        <v>49.019607843137258</v>
      </c>
      <c r="O56" s="10" t="s">
        <v>16</v>
      </c>
    </row>
    <row r="57" spans="1:39" ht="39.950000000000003" customHeight="1" x14ac:dyDescent="0.25">
      <c r="A57" s="26">
        <v>50</v>
      </c>
      <c r="B57" s="42" t="s">
        <v>664</v>
      </c>
      <c r="C57" s="42" t="s">
        <v>180</v>
      </c>
      <c r="D57" s="42" t="s">
        <v>233</v>
      </c>
      <c r="E57" s="10" t="s">
        <v>254</v>
      </c>
      <c r="F57" s="43">
        <v>39603</v>
      </c>
      <c r="G57" s="127" t="s">
        <v>42</v>
      </c>
      <c r="H57" s="10">
        <v>8</v>
      </c>
      <c r="I57" s="127"/>
      <c r="J57" s="72">
        <v>9</v>
      </c>
      <c r="K57" s="72">
        <v>11.6</v>
      </c>
      <c r="L57" s="72">
        <v>4.4000000000000004</v>
      </c>
      <c r="M57" s="127">
        <f>SUM(J57:L57)</f>
        <v>25</v>
      </c>
      <c r="N57" s="128">
        <f>M57*100/51</f>
        <v>49.019607843137258</v>
      </c>
      <c r="O57" s="10" t="s">
        <v>8</v>
      </c>
    </row>
    <row r="58" spans="1:39" ht="39.950000000000003" customHeight="1" x14ac:dyDescent="0.25">
      <c r="A58" s="10">
        <v>51</v>
      </c>
      <c r="B58" s="42" t="s">
        <v>484</v>
      </c>
      <c r="C58" s="42" t="s">
        <v>399</v>
      </c>
      <c r="D58" s="42" t="s">
        <v>210</v>
      </c>
      <c r="E58" s="10" t="s">
        <v>254</v>
      </c>
      <c r="F58" s="43">
        <v>39242</v>
      </c>
      <c r="G58" s="10" t="s">
        <v>49</v>
      </c>
      <c r="H58" s="10">
        <v>8</v>
      </c>
      <c r="I58" s="10"/>
      <c r="J58" s="10">
        <v>7</v>
      </c>
      <c r="K58" s="10">
        <v>10.4</v>
      </c>
      <c r="L58" s="10">
        <v>7.2</v>
      </c>
      <c r="M58" s="127">
        <f>SUM(J58:L58)</f>
        <v>24.599999999999998</v>
      </c>
      <c r="N58" s="128">
        <f>M58*100/51</f>
        <v>48.235294117647058</v>
      </c>
      <c r="O58" s="10" t="s">
        <v>13</v>
      </c>
    </row>
    <row r="59" spans="1:39" ht="39.950000000000003" customHeight="1" x14ac:dyDescent="0.25">
      <c r="A59" s="26">
        <v>52</v>
      </c>
      <c r="B59" s="129" t="s">
        <v>596</v>
      </c>
      <c r="C59" s="129" t="s">
        <v>175</v>
      </c>
      <c r="D59" s="129" t="s">
        <v>597</v>
      </c>
      <c r="E59" s="10" t="s">
        <v>255</v>
      </c>
      <c r="F59" s="130">
        <v>39194</v>
      </c>
      <c r="G59" s="131" t="s">
        <v>46</v>
      </c>
      <c r="H59" s="10">
        <v>8</v>
      </c>
      <c r="I59" s="131"/>
      <c r="J59" s="131">
        <v>11</v>
      </c>
      <c r="K59" s="131">
        <v>8.8000000000000007</v>
      </c>
      <c r="L59" s="131">
        <v>4.7</v>
      </c>
      <c r="M59" s="127">
        <f>SUM(J59:L59)</f>
        <v>24.5</v>
      </c>
      <c r="N59" s="128">
        <f>M59*100/51</f>
        <v>48.03921568627451</v>
      </c>
      <c r="O59" s="131" t="s">
        <v>17</v>
      </c>
    </row>
    <row r="60" spans="1:39" ht="39.950000000000003" customHeight="1" x14ac:dyDescent="0.25">
      <c r="A60" s="10">
        <v>53</v>
      </c>
      <c r="B60" s="129" t="s">
        <v>586</v>
      </c>
      <c r="C60" s="129" t="s">
        <v>200</v>
      </c>
      <c r="D60" s="129" t="s">
        <v>217</v>
      </c>
      <c r="E60" s="10" t="s">
        <v>254</v>
      </c>
      <c r="F60" s="130">
        <v>39483</v>
      </c>
      <c r="G60" s="131" t="s">
        <v>46</v>
      </c>
      <c r="H60" s="10">
        <v>8</v>
      </c>
      <c r="I60" s="131"/>
      <c r="J60" s="131">
        <v>9</v>
      </c>
      <c r="K60" s="131">
        <v>9.6</v>
      </c>
      <c r="L60" s="131">
        <v>5.8</v>
      </c>
      <c r="M60" s="127">
        <f>SUM(J60:L60)</f>
        <v>24.400000000000002</v>
      </c>
      <c r="N60" s="128">
        <f>M60*100/51</f>
        <v>47.843137254901961</v>
      </c>
      <c r="O60" s="131" t="s">
        <v>17</v>
      </c>
    </row>
    <row r="61" spans="1:39" ht="39.950000000000003" customHeight="1" x14ac:dyDescent="0.25">
      <c r="A61" s="26">
        <v>54</v>
      </c>
      <c r="B61" s="42" t="s">
        <v>562</v>
      </c>
      <c r="C61" s="42" t="s">
        <v>563</v>
      </c>
      <c r="D61" s="42" t="s">
        <v>346</v>
      </c>
      <c r="E61" s="10" t="s">
        <v>255</v>
      </c>
      <c r="F61" s="43">
        <v>39409</v>
      </c>
      <c r="G61" s="10" t="s">
        <v>48</v>
      </c>
      <c r="H61" s="10">
        <v>8</v>
      </c>
      <c r="I61" s="10"/>
      <c r="J61" s="10">
        <v>11</v>
      </c>
      <c r="K61" s="10">
        <v>9.1999999999999993</v>
      </c>
      <c r="L61" s="10">
        <v>4.0999999999999996</v>
      </c>
      <c r="M61" s="127">
        <f>SUM(J61:L61)</f>
        <v>24.299999999999997</v>
      </c>
      <c r="N61" s="128">
        <f>M61*100/51</f>
        <v>47.647058823529406</v>
      </c>
      <c r="O61" s="10" t="s">
        <v>19</v>
      </c>
    </row>
    <row r="62" spans="1:39" ht="39.950000000000003" customHeight="1" x14ac:dyDescent="0.25">
      <c r="A62" s="10">
        <v>55</v>
      </c>
      <c r="B62" s="42" t="s">
        <v>671</v>
      </c>
      <c r="C62" s="42" t="s">
        <v>339</v>
      </c>
      <c r="D62" s="42" t="s">
        <v>672</v>
      </c>
      <c r="E62" s="26" t="s">
        <v>255</v>
      </c>
      <c r="F62" s="43">
        <v>39553</v>
      </c>
      <c r="G62" s="127" t="s">
        <v>42</v>
      </c>
      <c r="H62" s="10">
        <v>8</v>
      </c>
      <c r="I62" s="127"/>
      <c r="J62" s="72">
        <v>11</v>
      </c>
      <c r="K62" s="72">
        <v>8.4</v>
      </c>
      <c r="L62" s="72">
        <v>4.9000000000000004</v>
      </c>
      <c r="M62" s="127">
        <f>SUM(J62:L62)</f>
        <v>24.299999999999997</v>
      </c>
      <c r="N62" s="128">
        <f>M62*100/51</f>
        <v>47.647058823529406</v>
      </c>
      <c r="O62" s="133" t="s">
        <v>8</v>
      </c>
    </row>
    <row r="63" spans="1:39" s="37" customFormat="1" ht="39.950000000000003" customHeight="1" x14ac:dyDescent="0.25">
      <c r="A63" s="26">
        <v>56</v>
      </c>
      <c r="B63" s="129" t="s">
        <v>568</v>
      </c>
      <c r="C63" s="129" t="s">
        <v>569</v>
      </c>
      <c r="D63" s="129" t="s">
        <v>570</v>
      </c>
      <c r="E63" s="10" t="s">
        <v>255</v>
      </c>
      <c r="F63" s="130">
        <v>39267</v>
      </c>
      <c r="G63" s="10" t="s">
        <v>43</v>
      </c>
      <c r="H63" s="10">
        <v>8</v>
      </c>
      <c r="I63" s="10"/>
      <c r="J63" s="127">
        <v>12</v>
      </c>
      <c r="K63" s="127">
        <v>8</v>
      </c>
      <c r="L63" s="127">
        <v>4.2</v>
      </c>
      <c r="M63" s="127">
        <f>SUM(J63:L63)</f>
        <v>24.2</v>
      </c>
      <c r="N63" s="128">
        <f>M63*100/51</f>
        <v>47.450980392156865</v>
      </c>
      <c r="O63" s="127" t="s">
        <v>20</v>
      </c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4"/>
    </row>
    <row r="64" spans="1:39" ht="39.950000000000003" customHeight="1" x14ac:dyDescent="0.25">
      <c r="A64" s="10">
        <v>57</v>
      </c>
      <c r="B64" s="129" t="s">
        <v>531</v>
      </c>
      <c r="C64" s="129" t="s">
        <v>273</v>
      </c>
      <c r="D64" s="129" t="s">
        <v>332</v>
      </c>
      <c r="E64" s="10" t="s">
        <v>254</v>
      </c>
      <c r="F64" s="130">
        <v>39311</v>
      </c>
      <c r="G64" s="127" t="s">
        <v>42</v>
      </c>
      <c r="H64" s="10">
        <v>8</v>
      </c>
      <c r="I64" s="127"/>
      <c r="J64" s="133">
        <v>11</v>
      </c>
      <c r="K64" s="133">
        <v>7.6</v>
      </c>
      <c r="L64" s="133">
        <v>5.5</v>
      </c>
      <c r="M64" s="127">
        <f>SUM(J64:L64)</f>
        <v>24.1</v>
      </c>
      <c r="N64" s="128">
        <f>M64*100/51</f>
        <v>47.254901960784316</v>
      </c>
      <c r="O64" s="133" t="s">
        <v>8</v>
      </c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</row>
    <row r="65" spans="1:39" ht="39.950000000000003" customHeight="1" x14ac:dyDescent="0.25">
      <c r="A65" s="26">
        <v>58</v>
      </c>
      <c r="B65" s="129" t="s">
        <v>572</v>
      </c>
      <c r="C65" s="129" t="s">
        <v>543</v>
      </c>
      <c r="D65" s="129" t="s">
        <v>573</v>
      </c>
      <c r="E65" s="10" t="s">
        <v>254</v>
      </c>
      <c r="F65" s="130">
        <v>39289</v>
      </c>
      <c r="G65" s="131" t="s">
        <v>46</v>
      </c>
      <c r="H65" s="10">
        <v>8</v>
      </c>
      <c r="I65" s="131"/>
      <c r="J65" s="131">
        <v>8</v>
      </c>
      <c r="K65" s="131">
        <v>12</v>
      </c>
      <c r="L65" s="131">
        <v>4.0999999999999996</v>
      </c>
      <c r="M65" s="127">
        <f>SUM(J65:L65)</f>
        <v>24.1</v>
      </c>
      <c r="N65" s="128">
        <f>M65*100/51</f>
        <v>47.254901960784316</v>
      </c>
      <c r="O65" s="131" t="s">
        <v>17</v>
      </c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</row>
    <row r="66" spans="1:39" s="37" customFormat="1" ht="39.950000000000003" customHeight="1" x14ac:dyDescent="0.25">
      <c r="A66" s="10">
        <v>59</v>
      </c>
      <c r="B66" s="135" t="s">
        <v>535</v>
      </c>
      <c r="C66" s="135" t="s">
        <v>522</v>
      </c>
      <c r="D66" s="135" t="s">
        <v>222</v>
      </c>
      <c r="E66" s="10" t="s">
        <v>254</v>
      </c>
      <c r="F66" s="130">
        <v>39623</v>
      </c>
      <c r="G66" s="131" t="s">
        <v>46</v>
      </c>
      <c r="H66" s="10">
        <v>8</v>
      </c>
      <c r="I66" s="131"/>
      <c r="J66" s="131">
        <v>7</v>
      </c>
      <c r="K66" s="131">
        <v>10.8</v>
      </c>
      <c r="L66" s="131">
        <v>6.2</v>
      </c>
      <c r="M66" s="127">
        <f>SUM(J66:L66)</f>
        <v>24</v>
      </c>
      <c r="N66" s="128">
        <f>M66*100/51</f>
        <v>47.058823529411768</v>
      </c>
      <c r="O66" s="131" t="s">
        <v>17</v>
      </c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4"/>
    </row>
    <row r="67" spans="1:39" ht="39.950000000000003" customHeight="1" x14ac:dyDescent="0.25">
      <c r="A67" s="26">
        <v>60</v>
      </c>
      <c r="B67" s="42" t="s">
        <v>653</v>
      </c>
      <c r="C67" s="10" t="s">
        <v>365</v>
      </c>
      <c r="D67" s="10" t="s">
        <v>620</v>
      </c>
      <c r="E67" s="10" t="s">
        <v>255</v>
      </c>
      <c r="F67" s="43">
        <v>39297</v>
      </c>
      <c r="G67" s="10" t="s">
        <v>15</v>
      </c>
      <c r="H67" s="10">
        <v>8</v>
      </c>
      <c r="I67" s="10"/>
      <c r="J67" s="72">
        <v>8</v>
      </c>
      <c r="K67" s="72">
        <v>9.1999999999999993</v>
      </c>
      <c r="L67" s="72">
        <v>6.8</v>
      </c>
      <c r="M67" s="127">
        <f>SUM(J67:L67)</f>
        <v>24</v>
      </c>
      <c r="N67" s="128">
        <f>M67*100/51</f>
        <v>47.058823529411768</v>
      </c>
      <c r="O67" s="10" t="s">
        <v>16</v>
      </c>
    </row>
    <row r="68" spans="1:39" ht="39.950000000000003" customHeight="1" x14ac:dyDescent="0.25">
      <c r="A68" s="10">
        <v>61</v>
      </c>
      <c r="B68" s="129" t="s">
        <v>556</v>
      </c>
      <c r="C68" s="129" t="s">
        <v>557</v>
      </c>
      <c r="D68" s="129" t="s">
        <v>215</v>
      </c>
      <c r="E68" s="10" t="s">
        <v>254</v>
      </c>
      <c r="F68" s="130">
        <v>39468</v>
      </c>
      <c r="G68" s="131" t="s">
        <v>46</v>
      </c>
      <c r="H68" s="10">
        <v>8</v>
      </c>
      <c r="I68" s="131"/>
      <c r="J68" s="131">
        <v>10</v>
      </c>
      <c r="K68" s="131">
        <v>8.8000000000000007</v>
      </c>
      <c r="L68" s="131">
        <v>5</v>
      </c>
      <c r="M68" s="127">
        <f>SUM(J68:L68)</f>
        <v>23.8</v>
      </c>
      <c r="N68" s="128">
        <f>M68*100/51</f>
        <v>46.666666666666664</v>
      </c>
      <c r="O68" s="131" t="s">
        <v>17</v>
      </c>
    </row>
    <row r="69" spans="1:39" s="37" customFormat="1" ht="39.950000000000003" customHeight="1" x14ac:dyDescent="0.25">
      <c r="A69" s="26">
        <v>62</v>
      </c>
      <c r="B69" s="42" t="s">
        <v>566</v>
      </c>
      <c r="C69" s="42" t="s">
        <v>516</v>
      </c>
      <c r="D69" s="42" t="s">
        <v>567</v>
      </c>
      <c r="E69" s="10" t="s">
        <v>254</v>
      </c>
      <c r="F69" s="43">
        <v>39309</v>
      </c>
      <c r="G69" s="10" t="s">
        <v>41</v>
      </c>
      <c r="H69" s="10">
        <v>8</v>
      </c>
      <c r="I69" s="10"/>
      <c r="J69" s="10">
        <v>10</v>
      </c>
      <c r="K69" s="10">
        <v>6.4</v>
      </c>
      <c r="L69" s="10">
        <v>7.4</v>
      </c>
      <c r="M69" s="127">
        <f>SUM(J69:L69)</f>
        <v>23.799999999999997</v>
      </c>
      <c r="N69" s="128">
        <f>M69*100/51</f>
        <v>46.666666666666657</v>
      </c>
      <c r="O69" s="10" t="s">
        <v>12</v>
      </c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4"/>
    </row>
    <row r="70" spans="1:39" ht="39.950000000000003" customHeight="1" x14ac:dyDescent="0.25">
      <c r="A70" s="10">
        <v>63</v>
      </c>
      <c r="B70" s="42" t="s">
        <v>628</v>
      </c>
      <c r="C70" s="42" t="s">
        <v>399</v>
      </c>
      <c r="D70" s="42" t="s">
        <v>222</v>
      </c>
      <c r="E70" s="10" t="s">
        <v>254</v>
      </c>
      <c r="F70" s="10" t="s">
        <v>54</v>
      </c>
      <c r="G70" s="129" t="s">
        <v>56</v>
      </c>
      <c r="H70" s="10">
        <v>8</v>
      </c>
      <c r="I70" s="129"/>
      <c r="J70" s="10">
        <v>12</v>
      </c>
      <c r="K70" s="10">
        <v>4.8</v>
      </c>
      <c r="L70" s="10">
        <v>6.9</v>
      </c>
      <c r="M70" s="127">
        <f>SUM(J70:L70)</f>
        <v>23.700000000000003</v>
      </c>
      <c r="N70" s="128">
        <f>M70*100/51</f>
        <v>46.470588235294123</v>
      </c>
      <c r="O70" s="10" t="s">
        <v>55</v>
      </c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</row>
    <row r="71" spans="1:39" ht="39.950000000000003" customHeight="1" x14ac:dyDescent="0.25">
      <c r="A71" s="26">
        <v>64</v>
      </c>
      <c r="B71" s="42" t="s">
        <v>542</v>
      </c>
      <c r="C71" s="42" t="s">
        <v>543</v>
      </c>
      <c r="D71" s="42" t="s">
        <v>544</v>
      </c>
      <c r="E71" s="10" t="s">
        <v>254</v>
      </c>
      <c r="F71" s="58">
        <v>39158</v>
      </c>
      <c r="G71" s="10" t="s">
        <v>47</v>
      </c>
      <c r="H71" s="10">
        <v>8</v>
      </c>
      <c r="I71" s="10"/>
      <c r="J71" s="26">
        <v>10</v>
      </c>
      <c r="K71" s="26">
        <v>8.8000000000000007</v>
      </c>
      <c r="L71" s="26">
        <v>4.7</v>
      </c>
      <c r="M71" s="127">
        <f>SUM(J71:L71)</f>
        <v>23.5</v>
      </c>
      <c r="N71" s="128">
        <f>M71*100/51</f>
        <v>46.078431372549019</v>
      </c>
      <c r="O71" s="26" t="s">
        <v>10</v>
      </c>
    </row>
    <row r="72" spans="1:39" ht="24.95" customHeight="1" x14ac:dyDescent="0.25">
      <c r="A72" s="10">
        <v>65</v>
      </c>
      <c r="B72" s="42" t="s">
        <v>635</v>
      </c>
      <c r="C72" s="10" t="s">
        <v>636</v>
      </c>
      <c r="D72" s="10" t="s">
        <v>637</v>
      </c>
      <c r="E72" s="10" t="s">
        <v>254</v>
      </c>
      <c r="F72" s="43">
        <v>39392</v>
      </c>
      <c r="G72" s="10" t="s">
        <v>15</v>
      </c>
      <c r="H72" s="10">
        <v>8</v>
      </c>
      <c r="I72" s="10"/>
      <c r="J72" s="72">
        <v>7</v>
      </c>
      <c r="K72" s="72">
        <v>9.6</v>
      </c>
      <c r="L72" s="72">
        <v>6.8</v>
      </c>
      <c r="M72" s="127">
        <f>SUM(J72:L72)</f>
        <v>23.400000000000002</v>
      </c>
      <c r="N72" s="128">
        <f>M72*100/51</f>
        <v>45.882352941176471</v>
      </c>
      <c r="O72" s="10" t="s">
        <v>16</v>
      </c>
    </row>
    <row r="73" spans="1:39" ht="24.95" customHeight="1" x14ac:dyDescent="0.25">
      <c r="A73" s="26">
        <v>66</v>
      </c>
      <c r="B73" s="129" t="s">
        <v>532</v>
      </c>
      <c r="C73" s="129" t="s">
        <v>533</v>
      </c>
      <c r="D73" s="129" t="s">
        <v>534</v>
      </c>
      <c r="E73" s="10" t="s">
        <v>254</v>
      </c>
      <c r="F73" s="130">
        <v>39273</v>
      </c>
      <c r="G73" s="127" t="s">
        <v>42</v>
      </c>
      <c r="H73" s="10">
        <v>8</v>
      </c>
      <c r="I73" s="127"/>
      <c r="J73" s="133">
        <v>10</v>
      </c>
      <c r="K73" s="133">
        <v>7.6</v>
      </c>
      <c r="L73" s="133">
        <v>5.6</v>
      </c>
      <c r="M73" s="127">
        <f>SUM(J73:L73)</f>
        <v>23.200000000000003</v>
      </c>
      <c r="N73" s="128">
        <f>M73*100/51</f>
        <v>45.490196078431381</v>
      </c>
      <c r="O73" s="133" t="s">
        <v>8</v>
      </c>
    </row>
    <row r="74" spans="1:39" ht="24.95" customHeight="1" x14ac:dyDescent="0.25">
      <c r="A74" s="10">
        <v>67</v>
      </c>
      <c r="B74" s="42" t="s">
        <v>582</v>
      </c>
      <c r="C74" s="42" t="s">
        <v>583</v>
      </c>
      <c r="D74" s="42" t="s">
        <v>232</v>
      </c>
      <c r="E74" s="10" t="s">
        <v>255</v>
      </c>
      <c r="F74" s="43">
        <v>39144</v>
      </c>
      <c r="G74" s="10" t="s">
        <v>50</v>
      </c>
      <c r="H74" s="10">
        <v>8</v>
      </c>
      <c r="I74" s="10"/>
      <c r="J74" s="10">
        <v>9</v>
      </c>
      <c r="K74" s="10">
        <v>10</v>
      </c>
      <c r="L74" s="10">
        <v>4</v>
      </c>
      <c r="M74" s="127">
        <f>SUM(J74:L74)</f>
        <v>23</v>
      </c>
      <c r="N74" s="128">
        <f>M74*100/51</f>
        <v>45.098039215686278</v>
      </c>
      <c r="O74" s="10" t="s">
        <v>14</v>
      </c>
    </row>
    <row r="75" spans="1:39" ht="24.95" customHeight="1" x14ac:dyDescent="0.25">
      <c r="A75" s="26">
        <v>68</v>
      </c>
      <c r="B75" s="42" t="s">
        <v>606</v>
      </c>
      <c r="C75" s="42" t="s">
        <v>607</v>
      </c>
      <c r="D75" s="42" t="s">
        <v>240</v>
      </c>
      <c r="E75" s="10" t="s">
        <v>255</v>
      </c>
      <c r="F75" s="43">
        <v>39377</v>
      </c>
      <c r="G75" s="10" t="s">
        <v>45</v>
      </c>
      <c r="H75" s="10">
        <v>8</v>
      </c>
      <c r="I75" s="10"/>
      <c r="J75" s="10">
        <v>10</v>
      </c>
      <c r="K75" s="10">
        <v>9.1999999999999993</v>
      </c>
      <c r="L75" s="10">
        <v>3.8</v>
      </c>
      <c r="M75" s="127">
        <f>SUM(J75:L75)</f>
        <v>23</v>
      </c>
      <c r="N75" s="128">
        <f>M75*100/51</f>
        <v>45.098039215686278</v>
      </c>
      <c r="O75" s="10" t="s">
        <v>24</v>
      </c>
    </row>
    <row r="76" spans="1:39" ht="24.95" customHeight="1" x14ac:dyDescent="0.25">
      <c r="A76" s="10">
        <v>69</v>
      </c>
      <c r="B76" s="42" t="s">
        <v>683</v>
      </c>
      <c r="C76" s="42" t="s">
        <v>684</v>
      </c>
      <c r="D76" s="42" t="s">
        <v>685</v>
      </c>
      <c r="E76" s="26" t="s">
        <v>254</v>
      </c>
      <c r="F76" s="43">
        <v>39281</v>
      </c>
      <c r="G76" s="10" t="s">
        <v>261</v>
      </c>
      <c r="H76" s="10">
        <v>8</v>
      </c>
      <c r="I76" s="10"/>
      <c r="J76" s="72">
        <v>9</v>
      </c>
      <c r="K76" s="72">
        <v>9.1999999999999993</v>
      </c>
      <c r="L76" s="72">
        <v>4.3</v>
      </c>
      <c r="M76" s="127">
        <f>SUM(J76:L76)</f>
        <v>22.5</v>
      </c>
      <c r="N76" s="128">
        <f>M76*100/51</f>
        <v>44.117647058823529</v>
      </c>
      <c r="O76" s="10" t="s">
        <v>269</v>
      </c>
    </row>
    <row r="77" spans="1:39" ht="24.95" customHeight="1" x14ac:dyDescent="0.25">
      <c r="A77" s="26">
        <v>70</v>
      </c>
      <c r="B77" s="129" t="s">
        <v>519</v>
      </c>
      <c r="C77" s="129" t="s">
        <v>516</v>
      </c>
      <c r="D77" s="129" t="s">
        <v>571</v>
      </c>
      <c r="E77" s="10" t="s">
        <v>254</v>
      </c>
      <c r="F77" s="130">
        <v>39365</v>
      </c>
      <c r="G77" s="131" t="s">
        <v>46</v>
      </c>
      <c r="H77" s="10">
        <v>8</v>
      </c>
      <c r="I77" s="131"/>
      <c r="J77" s="131">
        <v>9</v>
      </c>
      <c r="K77" s="131">
        <v>9.1999999999999993</v>
      </c>
      <c r="L77" s="131">
        <v>4.2</v>
      </c>
      <c r="M77" s="127">
        <f>SUM(J77:L77)</f>
        <v>22.4</v>
      </c>
      <c r="N77" s="128">
        <f>M77*100/51</f>
        <v>43.921568627450981</v>
      </c>
      <c r="O77" s="131" t="s">
        <v>17</v>
      </c>
    </row>
    <row r="78" spans="1:39" s="37" customFormat="1" ht="24.95" customHeight="1" x14ac:dyDescent="0.25">
      <c r="A78" s="10">
        <v>71</v>
      </c>
      <c r="B78" s="129" t="s">
        <v>539</v>
      </c>
      <c r="C78" s="129" t="s">
        <v>540</v>
      </c>
      <c r="D78" s="129" t="s">
        <v>541</v>
      </c>
      <c r="E78" s="10" t="s">
        <v>255</v>
      </c>
      <c r="F78" s="130">
        <v>39142</v>
      </c>
      <c r="G78" s="10" t="s">
        <v>43</v>
      </c>
      <c r="H78" s="10">
        <v>8</v>
      </c>
      <c r="I78" s="10"/>
      <c r="J78" s="127">
        <v>7</v>
      </c>
      <c r="K78" s="127">
        <v>10.4</v>
      </c>
      <c r="L78" s="127">
        <v>4.5</v>
      </c>
      <c r="M78" s="127">
        <f>SUM(J78:L78)</f>
        <v>21.9</v>
      </c>
      <c r="N78" s="128">
        <f>M78*100/51</f>
        <v>42.941176470588232</v>
      </c>
      <c r="O78" s="127" t="s">
        <v>20</v>
      </c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</row>
    <row r="79" spans="1:39" ht="24.95" customHeight="1" x14ac:dyDescent="0.25">
      <c r="A79" s="26">
        <v>72</v>
      </c>
      <c r="B79" s="42" t="s">
        <v>577</v>
      </c>
      <c r="C79" s="42" t="s">
        <v>578</v>
      </c>
      <c r="D79" s="42" t="s">
        <v>243</v>
      </c>
      <c r="E79" s="10" t="s">
        <v>254</v>
      </c>
      <c r="F79" s="43">
        <v>39635</v>
      </c>
      <c r="G79" s="10" t="s">
        <v>48</v>
      </c>
      <c r="H79" s="10">
        <v>8</v>
      </c>
      <c r="I79" s="10"/>
      <c r="J79" s="10">
        <v>7</v>
      </c>
      <c r="K79" s="10">
        <v>8.8000000000000007</v>
      </c>
      <c r="L79" s="10">
        <v>6.1</v>
      </c>
      <c r="M79" s="127">
        <f>SUM(J79:L79)</f>
        <v>21.9</v>
      </c>
      <c r="N79" s="128">
        <f>M79*100/51</f>
        <v>42.941176470588232</v>
      </c>
      <c r="O79" s="10" t="s">
        <v>18</v>
      </c>
    </row>
    <row r="80" spans="1:39" ht="24.95" customHeight="1" x14ac:dyDescent="0.25">
      <c r="A80" s="10">
        <v>73</v>
      </c>
      <c r="B80" s="42" t="s">
        <v>608</v>
      </c>
      <c r="C80" s="42" t="s">
        <v>194</v>
      </c>
      <c r="D80" s="42" t="s">
        <v>609</v>
      </c>
      <c r="E80" s="10" t="s">
        <v>255</v>
      </c>
      <c r="F80" s="43">
        <v>39272</v>
      </c>
      <c r="G80" s="10" t="s">
        <v>45</v>
      </c>
      <c r="H80" s="10">
        <v>8</v>
      </c>
      <c r="I80" s="10"/>
      <c r="J80" s="10">
        <v>8</v>
      </c>
      <c r="K80" s="10">
        <v>10</v>
      </c>
      <c r="L80" s="10">
        <v>3.3</v>
      </c>
      <c r="M80" s="127">
        <f>SUM(J80:L80)</f>
        <v>21.3</v>
      </c>
      <c r="N80" s="128">
        <f>M80*100/51</f>
        <v>41.764705882352942</v>
      </c>
      <c r="O80" s="10" t="s">
        <v>24</v>
      </c>
    </row>
    <row r="81" spans="1:37" s="37" customFormat="1" ht="24.95" customHeight="1" x14ac:dyDescent="0.25">
      <c r="A81" s="26">
        <v>74</v>
      </c>
      <c r="B81" s="129" t="s">
        <v>584</v>
      </c>
      <c r="C81" s="129" t="s">
        <v>585</v>
      </c>
      <c r="D81" s="129" t="s">
        <v>463</v>
      </c>
      <c r="E81" s="10" t="s">
        <v>254</v>
      </c>
      <c r="F81" s="130">
        <v>39386</v>
      </c>
      <c r="G81" s="131" t="s">
        <v>46</v>
      </c>
      <c r="H81" s="10">
        <v>8</v>
      </c>
      <c r="I81" s="131"/>
      <c r="J81" s="131">
        <v>9</v>
      </c>
      <c r="K81" s="131">
        <v>6.8</v>
      </c>
      <c r="L81" s="131">
        <v>5.2</v>
      </c>
      <c r="M81" s="127">
        <f>SUM(J81:L81)</f>
        <v>21</v>
      </c>
      <c r="N81" s="128">
        <f>M81*100/51</f>
        <v>41.176470588235297</v>
      </c>
      <c r="O81" s="131" t="s">
        <v>17</v>
      </c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</row>
    <row r="82" spans="1:37" ht="24.95" customHeight="1" x14ac:dyDescent="0.25">
      <c r="A82" s="10">
        <v>75</v>
      </c>
      <c r="B82" s="42" t="s">
        <v>662</v>
      </c>
      <c r="C82" s="10" t="s">
        <v>369</v>
      </c>
      <c r="D82" s="10" t="s">
        <v>289</v>
      </c>
      <c r="E82" s="10" t="s">
        <v>254</v>
      </c>
      <c r="F82" s="43">
        <v>39540</v>
      </c>
      <c r="G82" s="10" t="s">
        <v>59</v>
      </c>
      <c r="H82" s="10">
        <v>8</v>
      </c>
      <c r="I82" s="10"/>
      <c r="J82" s="72">
        <v>7</v>
      </c>
      <c r="K82" s="72">
        <v>8.4</v>
      </c>
      <c r="L82" s="72">
        <v>5.6</v>
      </c>
      <c r="M82" s="127">
        <f>SUM(J82:L82)</f>
        <v>21</v>
      </c>
      <c r="N82" s="128">
        <f>M82*100/51</f>
        <v>41.176470588235297</v>
      </c>
      <c r="O82" s="10" t="s">
        <v>25</v>
      </c>
    </row>
    <row r="83" spans="1:37" ht="24.95" customHeight="1" x14ac:dyDescent="0.25">
      <c r="A83" s="26">
        <v>76</v>
      </c>
      <c r="B83" s="42" t="s">
        <v>663</v>
      </c>
      <c r="C83" s="10" t="s">
        <v>636</v>
      </c>
      <c r="D83" s="10" t="s">
        <v>229</v>
      </c>
      <c r="E83" s="10" t="s">
        <v>254</v>
      </c>
      <c r="F83" s="43">
        <v>39317</v>
      </c>
      <c r="G83" s="10" t="s">
        <v>59</v>
      </c>
      <c r="H83" s="10">
        <v>8</v>
      </c>
      <c r="I83" s="10"/>
      <c r="J83" s="72">
        <v>6</v>
      </c>
      <c r="K83" s="72">
        <v>10.8</v>
      </c>
      <c r="L83" s="72">
        <v>3.8</v>
      </c>
      <c r="M83" s="127">
        <f>SUM(J83:L83)</f>
        <v>20.6</v>
      </c>
      <c r="N83" s="128">
        <f>M83*100/51</f>
        <v>40.392156862745097</v>
      </c>
      <c r="O83" s="10" t="s">
        <v>25</v>
      </c>
    </row>
    <row r="84" spans="1:37" ht="39.75" customHeight="1" x14ac:dyDescent="0.25">
      <c r="A84" s="10">
        <v>77</v>
      </c>
      <c r="B84" s="129" t="s">
        <v>525</v>
      </c>
      <c r="C84" s="129" t="s">
        <v>526</v>
      </c>
      <c r="D84" s="129" t="s">
        <v>527</v>
      </c>
      <c r="E84" s="10" t="s">
        <v>255</v>
      </c>
      <c r="F84" s="130">
        <v>39553</v>
      </c>
      <c r="G84" s="127" t="s">
        <v>42</v>
      </c>
      <c r="H84" s="10">
        <v>8</v>
      </c>
      <c r="I84" s="127"/>
      <c r="J84" s="133">
        <v>9</v>
      </c>
      <c r="K84" s="133">
        <v>6.8</v>
      </c>
      <c r="L84" s="133">
        <v>4.2</v>
      </c>
      <c r="M84" s="127">
        <f>SUM(J84:L84)</f>
        <v>20</v>
      </c>
      <c r="N84" s="128">
        <f>M84*100/51</f>
        <v>39.215686274509807</v>
      </c>
      <c r="O84" s="133" t="s">
        <v>8</v>
      </c>
    </row>
    <row r="85" spans="1:37" ht="31.5" x14ac:dyDescent="0.25">
      <c r="A85" s="26">
        <v>78</v>
      </c>
      <c r="B85" s="42" t="s">
        <v>548</v>
      </c>
      <c r="C85" s="42" t="s">
        <v>549</v>
      </c>
      <c r="D85" s="42" t="s">
        <v>245</v>
      </c>
      <c r="E85" s="10" t="s">
        <v>255</v>
      </c>
      <c r="F85" s="58">
        <v>39245</v>
      </c>
      <c r="G85" s="10" t="s">
        <v>47</v>
      </c>
      <c r="H85" s="10">
        <v>8</v>
      </c>
      <c r="I85" s="10"/>
      <c r="J85" s="26">
        <v>7</v>
      </c>
      <c r="K85" s="26">
        <v>8.4</v>
      </c>
      <c r="L85" s="26">
        <v>4.5999999999999996</v>
      </c>
      <c r="M85" s="127">
        <f>SUM(J85:L85)</f>
        <v>20</v>
      </c>
      <c r="N85" s="128">
        <f>M85*100/51</f>
        <v>39.215686274509807</v>
      </c>
      <c r="O85" s="26" t="s">
        <v>10</v>
      </c>
    </row>
    <row r="86" spans="1:37" ht="31.5" x14ac:dyDescent="0.25">
      <c r="A86" s="10">
        <v>79</v>
      </c>
      <c r="B86" s="42" t="s">
        <v>610</v>
      </c>
      <c r="C86" s="42" t="s">
        <v>377</v>
      </c>
      <c r="D86" s="42" t="s">
        <v>447</v>
      </c>
      <c r="E86" s="10" t="s">
        <v>255</v>
      </c>
      <c r="F86" s="43">
        <v>39661</v>
      </c>
      <c r="G86" s="10" t="s">
        <v>45</v>
      </c>
      <c r="H86" s="10">
        <v>8</v>
      </c>
      <c r="I86" s="10"/>
      <c r="J86" s="10">
        <v>5</v>
      </c>
      <c r="K86" s="10">
        <v>9.6</v>
      </c>
      <c r="L86" s="10">
        <v>3.5</v>
      </c>
      <c r="M86" s="127">
        <f>SUM(J86:L86)</f>
        <v>18.100000000000001</v>
      </c>
      <c r="N86" s="128">
        <f>M86*100/51</f>
        <v>35.490196078431374</v>
      </c>
      <c r="O86" s="10" t="s">
        <v>29</v>
      </c>
    </row>
    <row r="87" spans="1:37" ht="31.5" x14ac:dyDescent="0.25">
      <c r="A87" s="26">
        <v>80</v>
      </c>
      <c r="B87" s="42" t="s">
        <v>590</v>
      </c>
      <c r="C87" s="42" t="s">
        <v>591</v>
      </c>
      <c r="D87" s="42" t="s">
        <v>221</v>
      </c>
      <c r="E87" s="10" t="s">
        <v>255</v>
      </c>
      <c r="F87" s="43">
        <v>39327</v>
      </c>
      <c r="G87" s="10" t="s">
        <v>48</v>
      </c>
      <c r="H87" s="10">
        <v>8</v>
      </c>
      <c r="I87" s="10"/>
      <c r="J87" s="10">
        <v>4</v>
      </c>
      <c r="K87" s="10">
        <v>8</v>
      </c>
      <c r="L87" s="10">
        <v>5.2</v>
      </c>
      <c r="M87" s="127">
        <f>SUM(J87:L87)</f>
        <v>17.2</v>
      </c>
      <c r="N87" s="128">
        <f>M87*100/51</f>
        <v>33.725490196078432</v>
      </c>
      <c r="O87" s="10" t="s">
        <v>19</v>
      </c>
    </row>
    <row r="88" spans="1:37" ht="31.5" x14ac:dyDescent="0.25">
      <c r="A88" s="10">
        <v>81</v>
      </c>
      <c r="B88" s="42" t="s">
        <v>601</v>
      </c>
      <c r="C88" s="42" t="s">
        <v>602</v>
      </c>
      <c r="D88" s="42" t="s">
        <v>357</v>
      </c>
      <c r="E88" s="10" t="s">
        <v>254</v>
      </c>
      <c r="F88" s="43">
        <v>39323</v>
      </c>
      <c r="G88" s="10" t="s">
        <v>49</v>
      </c>
      <c r="H88" s="10">
        <v>8</v>
      </c>
      <c r="I88" s="10"/>
      <c r="J88" s="10">
        <v>8</v>
      </c>
      <c r="K88" s="10">
        <v>4</v>
      </c>
      <c r="L88" s="10">
        <v>4.3</v>
      </c>
      <c r="M88" s="127">
        <f>SUM(J88:L88)</f>
        <v>16.3</v>
      </c>
      <c r="N88" s="128">
        <f>M88*100/51</f>
        <v>31.96078431372549</v>
      </c>
      <c r="O88" s="10" t="s">
        <v>13</v>
      </c>
    </row>
    <row r="89" spans="1:37" ht="15.75" x14ac:dyDescent="0.25">
      <c r="A89" s="26">
        <v>82</v>
      </c>
      <c r="B89" s="129" t="s">
        <v>560</v>
      </c>
      <c r="C89" s="129" t="s">
        <v>561</v>
      </c>
      <c r="D89" s="129" t="s">
        <v>217</v>
      </c>
      <c r="E89" s="10" t="s">
        <v>254</v>
      </c>
      <c r="F89" s="130">
        <v>39401</v>
      </c>
      <c r="G89" s="131" t="s">
        <v>46</v>
      </c>
      <c r="H89" s="10">
        <v>8</v>
      </c>
      <c r="I89" s="131"/>
      <c r="J89" s="131">
        <v>4</v>
      </c>
      <c r="K89" s="131">
        <v>10.8</v>
      </c>
      <c r="L89" s="131">
        <v>0.8</v>
      </c>
      <c r="M89" s="127">
        <f>SUM(J89:L89)</f>
        <v>15.600000000000001</v>
      </c>
      <c r="N89" s="128">
        <f>M89*100/51</f>
        <v>30.588235294117652</v>
      </c>
      <c r="O89" s="131" t="s">
        <v>17</v>
      </c>
    </row>
    <row r="90" spans="1:37" ht="47.25" x14ac:dyDescent="0.25">
      <c r="A90" s="10">
        <v>83</v>
      </c>
      <c r="B90" s="42" t="s">
        <v>581</v>
      </c>
      <c r="C90" s="42" t="s">
        <v>183</v>
      </c>
      <c r="D90" s="42" t="s">
        <v>215</v>
      </c>
      <c r="E90" s="10" t="s">
        <v>254</v>
      </c>
      <c r="F90" s="43">
        <v>39527</v>
      </c>
      <c r="G90" s="10" t="s">
        <v>48</v>
      </c>
      <c r="H90" s="10">
        <v>8</v>
      </c>
      <c r="I90" s="10"/>
      <c r="J90" s="10">
        <v>3</v>
      </c>
      <c r="K90" s="10">
        <v>6.8</v>
      </c>
      <c r="L90" s="10">
        <v>4.5999999999999996</v>
      </c>
      <c r="M90" s="127">
        <f>SUM(J90:L90)</f>
        <v>14.4</v>
      </c>
      <c r="N90" s="128">
        <f>M90*100/51</f>
        <v>28.235294117647058</v>
      </c>
      <c r="O90" s="10" t="s">
        <v>19</v>
      </c>
    </row>
    <row r="91" spans="1:37" ht="31.5" x14ac:dyDescent="0.25">
      <c r="A91" s="26">
        <v>84</v>
      </c>
      <c r="B91" s="134" t="s">
        <v>285</v>
      </c>
      <c r="C91" s="134" t="s">
        <v>106</v>
      </c>
      <c r="D91" s="134" t="s">
        <v>618</v>
      </c>
      <c r="E91" s="10" t="s">
        <v>255</v>
      </c>
      <c r="F91" s="130">
        <v>39397</v>
      </c>
      <c r="G91" s="10" t="s">
        <v>52</v>
      </c>
      <c r="H91" s="10">
        <v>8</v>
      </c>
      <c r="I91" s="10"/>
      <c r="J91" s="127">
        <v>9</v>
      </c>
      <c r="K91" s="127">
        <v>2</v>
      </c>
      <c r="L91" s="127">
        <v>3</v>
      </c>
      <c r="M91" s="127">
        <f>SUM(J91:L91)</f>
        <v>14</v>
      </c>
      <c r="N91" s="128">
        <f>M91*100/51</f>
        <v>27.450980392156861</v>
      </c>
      <c r="O91" s="127" t="s">
        <v>32</v>
      </c>
    </row>
    <row r="92" spans="1:37" ht="31.5" x14ac:dyDescent="0.25">
      <c r="A92" s="10">
        <v>85</v>
      </c>
      <c r="B92" s="134" t="s">
        <v>615</v>
      </c>
      <c r="C92" s="134" t="s">
        <v>616</v>
      </c>
      <c r="D92" s="134" t="s">
        <v>617</v>
      </c>
      <c r="E92" s="10" t="s">
        <v>254</v>
      </c>
      <c r="F92" s="130">
        <v>39681</v>
      </c>
      <c r="G92" s="10" t="s">
        <v>52</v>
      </c>
      <c r="H92" s="10">
        <v>8</v>
      </c>
      <c r="I92" s="10"/>
      <c r="J92" s="127">
        <v>6</v>
      </c>
      <c r="K92" s="127">
        <v>2.8</v>
      </c>
      <c r="L92" s="127">
        <v>2.9</v>
      </c>
      <c r="M92" s="127">
        <f>SUM(J92:L92)</f>
        <v>11.700000000000001</v>
      </c>
      <c r="N92" s="128">
        <f>M92*100/51</f>
        <v>22.941176470588236</v>
      </c>
      <c r="O92" s="127" t="s">
        <v>32</v>
      </c>
    </row>
    <row r="93" spans="1:37" ht="18.75" x14ac:dyDescent="0.3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</row>
    <row r="95" spans="1:37" ht="18.75" x14ac:dyDescent="0.3">
      <c r="B95" s="59" t="s">
        <v>691</v>
      </c>
      <c r="C95" s="59" t="s">
        <v>702</v>
      </c>
    </row>
    <row r="96" spans="1:37" ht="18.75" x14ac:dyDescent="0.3">
      <c r="B96" s="59"/>
      <c r="C96" s="59"/>
    </row>
    <row r="97" spans="2:3" ht="18.75" x14ac:dyDescent="0.3">
      <c r="B97" s="59"/>
      <c r="C97" s="59"/>
    </row>
    <row r="98" spans="2:3" ht="18.75" x14ac:dyDescent="0.3">
      <c r="B98" s="59" t="s">
        <v>692</v>
      </c>
      <c r="C98" s="59" t="s">
        <v>703</v>
      </c>
    </row>
    <row r="99" spans="2:3" ht="18.75" x14ac:dyDescent="0.3">
      <c r="B99" s="59"/>
      <c r="C99" s="59" t="s">
        <v>704</v>
      </c>
    </row>
    <row r="100" spans="2:3" ht="18.75" x14ac:dyDescent="0.3">
      <c r="B100" s="59"/>
      <c r="C100" s="59" t="s">
        <v>705</v>
      </c>
    </row>
    <row r="101" spans="2:3" ht="18.75" x14ac:dyDescent="0.3">
      <c r="B101" s="59"/>
      <c r="C101" s="59" t="s">
        <v>719</v>
      </c>
    </row>
    <row r="102" spans="2:3" ht="18.75" x14ac:dyDescent="0.3">
      <c r="B102" s="59"/>
      <c r="C102" s="59" t="s">
        <v>707</v>
      </c>
    </row>
    <row r="103" spans="2:3" ht="18.75" x14ac:dyDescent="0.3">
      <c r="B103" s="59"/>
      <c r="C103" s="59" t="s">
        <v>712</v>
      </c>
    </row>
    <row r="104" spans="2:3" ht="18.75" x14ac:dyDescent="0.3">
      <c r="B104" s="59"/>
      <c r="C104" s="59" t="s">
        <v>709</v>
      </c>
    </row>
    <row r="105" spans="2:3" ht="18.75" x14ac:dyDescent="0.3">
      <c r="B105" s="59"/>
      <c r="C105" s="59" t="s">
        <v>710</v>
      </c>
    </row>
    <row r="106" spans="2:3" ht="18.75" x14ac:dyDescent="0.3">
      <c r="B106" s="59"/>
      <c r="C106" s="59" t="s">
        <v>711</v>
      </c>
    </row>
    <row r="107" spans="2:3" ht="18.75" x14ac:dyDescent="0.3">
      <c r="B107" s="59"/>
      <c r="C107" s="59" t="s">
        <v>708</v>
      </c>
    </row>
    <row r="108" spans="2:3" ht="18.75" x14ac:dyDescent="0.3">
      <c r="B108" s="59"/>
      <c r="C108" s="59" t="s">
        <v>713</v>
      </c>
    </row>
    <row r="109" spans="2:3" ht="18.75" x14ac:dyDescent="0.3">
      <c r="B109" s="59"/>
      <c r="C109" s="59" t="s">
        <v>706</v>
      </c>
    </row>
  </sheetData>
  <sortState ref="A8:O92">
    <sortCondition descending="1" ref="M8:M92"/>
  </sortState>
  <mergeCells count="16">
    <mergeCell ref="A3:N3"/>
    <mergeCell ref="A4:N4"/>
    <mergeCell ref="A5:N5"/>
    <mergeCell ref="A6:A7"/>
    <mergeCell ref="B6:B7"/>
    <mergeCell ref="C6:C7"/>
    <mergeCell ref="D6:D7"/>
    <mergeCell ref="E6:E7"/>
    <mergeCell ref="G6:G7"/>
    <mergeCell ref="J6:L6"/>
    <mergeCell ref="O6:O7"/>
    <mergeCell ref="I6:I7"/>
    <mergeCell ref="H6:H7"/>
    <mergeCell ref="F6:F7"/>
    <mergeCell ref="M6:M7"/>
    <mergeCell ref="N6:N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zoomScale="80" zoomScaleNormal="80" workbookViewId="0">
      <selection activeCell="G1" sqref="A1:O3"/>
    </sheetView>
  </sheetViews>
  <sheetFormatPr defaultRowHeight="12.75" x14ac:dyDescent="0.2"/>
  <cols>
    <col min="1" max="1" width="5.28515625" customWidth="1"/>
    <col min="2" max="2" width="20" customWidth="1"/>
    <col min="3" max="3" width="12.7109375" customWidth="1"/>
    <col min="4" max="4" width="19.140625" customWidth="1"/>
    <col min="5" max="5" width="9.140625" customWidth="1"/>
    <col min="6" max="6" width="12.85546875" customWidth="1"/>
    <col min="7" max="7" width="57.42578125" customWidth="1"/>
    <col min="8" max="8" width="8.42578125" customWidth="1"/>
    <col min="9" max="9" width="21.42578125" customWidth="1"/>
    <col min="10" max="10" width="7.7109375" customWidth="1"/>
    <col min="11" max="11" width="7.42578125" style="44" customWidth="1"/>
    <col min="12" max="12" width="7.5703125" customWidth="1"/>
    <col min="13" max="14" width="9" bestFit="1" customWidth="1"/>
    <col min="15" max="15" width="24.7109375" customWidth="1"/>
  </cols>
  <sheetData>
    <row r="1" spans="1:17" ht="18.75" x14ac:dyDescent="0.3">
      <c r="A1" s="55"/>
      <c r="B1" s="55"/>
      <c r="C1" s="55"/>
      <c r="D1" s="55"/>
      <c r="E1" s="55"/>
      <c r="F1" s="55"/>
      <c r="G1" s="82" t="s">
        <v>690</v>
      </c>
      <c r="H1" s="82"/>
      <c r="I1" s="55"/>
      <c r="J1" s="55"/>
      <c r="K1" s="155"/>
      <c r="L1" s="55"/>
      <c r="M1" s="55"/>
      <c r="N1" s="55"/>
      <c r="O1" s="55"/>
    </row>
    <row r="2" spans="1:17" ht="18.75" x14ac:dyDescent="0.3">
      <c r="A2" s="90" t="s">
        <v>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7" ht="18.75" x14ac:dyDescent="0.3">
      <c r="A3" s="91" t="s">
        <v>37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7" ht="18.75" x14ac:dyDescent="0.3">
      <c r="A4" s="91" t="s">
        <v>68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7" ht="24.95" customHeight="1" x14ac:dyDescent="0.2">
      <c r="A5" s="109" t="s">
        <v>0</v>
      </c>
      <c r="B5" s="102" t="s">
        <v>70</v>
      </c>
      <c r="C5" s="102" t="s">
        <v>71</v>
      </c>
      <c r="D5" s="102" t="s">
        <v>72</v>
      </c>
      <c r="E5" s="109" t="s">
        <v>80</v>
      </c>
      <c r="F5" s="102" t="s">
        <v>2</v>
      </c>
      <c r="G5" s="102" t="s">
        <v>3</v>
      </c>
      <c r="H5" s="113" t="s">
        <v>396</v>
      </c>
      <c r="I5" s="111" t="s">
        <v>257</v>
      </c>
      <c r="J5" s="102" t="s">
        <v>62</v>
      </c>
      <c r="K5" s="108"/>
      <c r="L5" s="108"/>
      <c r="M5" s="102" t="s">
        <v>6</v>
      </c>
      <c r="N5" s="102" t="s">
        <v>5</v>
      </c>
      <c r="O5" s="102" t="s">
        <v>4</v>
      </c>
    </row>
    <row r="6" spans="1:17" ht="24.95" customHeight="1" x14ac:dyDescent="0.2">
      <c r="A6" s="110"/>
      <c r="B6" s="108"/>
      <c r="C6" s="102"/>
      <c r="D6" s="102"/>
      <c r="E6" s="110"/>
      <c r="F6" s="108"/>
      <c r="G6" s="108"/>
      <c r="H6" s="114"/>
      <c r="I6" s="112"/>
      <c r="J6" s="7">
        <v>1</v>
      </c>
      <c r="K6" s="49">
        <v>2</v>
      </c>
      <c r="L6" s="7">
        <v>3</v>
      </c>
      <c r="M6" s="108"/>
      <c r="N6" s="108"/>
      <c r="O6" s="108"/>
    </row>
    <row r="7" spans="1:17" ht="32.25" customHeight="1" x14ac:dyDescent="0.3">
      <c r="A7" s="11">
        <v>1</v>
      </c>
      <c r="B7" s="16" t="s">
        <v>156</v>
      </c>
      <c r="C7" s="16" t="s">
        <v>203</v>
      </c>
      <c r="D7" s="16" t="s">
        <v>249</v>
      </c>
      <c r="E7" s="16" t="s">
        <v>254</v>
      </c>
      <c r="F7" s="40">
        <v>38946</v>
      </c>
      <c r="G7" s="11" t="s">
        <v>15</v>
      </c>
      <c r="H7" s="11">
        <v>9</v>
      </c>
      <c r="I7" s="11" t="s">
        <v>720</v>
      </c>
      <c r="J7" s="11">
        <v>24</v>
      </c>
      <c r="K7" s="46">
        <v>10</v>
      </c>
      <c r="L7" s="11">
        <v>4.4000000000000004</v>
      </c>
      <c r="M7" s="31">
        <f>SUM(J7:L7)</f>
        <v>38.4</v>
      </c>
      <c r="N7" s="73">
        <f>M7*100/62</f>
        <v>61.935483870967744</v>
      </c>
      <c r="O7" s="11" t="s">
        <v>16</v>
      </c>
      <c r="P7" s="38"/>
      <c r="Q7" s="39"/>
    </row>
    <row r="8" spans="1:17" ht="39.950000000000003" customHeight="1" x14ac:dyDescent="0.3">
      <c r="A8" s="11">
        <v>2</v>
      </c>
      <c r="B8" s="16" t="s">
        <v>102</v>
      </c>
      <c r="C8" s="16" t="s">
        <v>87</v>
      </c>
      <c r="D8" s="16" t="s">
        <v>88</v>
      </c>
      <c r="E8" s="16" t="s">
        <v>254</v>
      </c>
      <c r="F8" s="14">
        <v>38839</v>
      </c>
      <c r="G8" s="11" t="s">
        <v>15</v>
      </c>
      <c r="H8" s="11">
        <v>9</v>
      </c>
      <c r="I8" s="11" t="s">
        <v>721</v>
      </c>
      <c r="J8" s="11">
        <v>24</v>
      </c>
      <c r="K8" s="46">
        <v>10</v>
      </c>
      <c r="L8" s="11">
        <v>3.6</v>
      </c>
      <c r="M8" s="31">
        <f>SUM(J8:L8)</f>
        <v>37.6</v>
      </c>
      <c r="N8" s="73">
        <f>M8*100/62</f>
        <v>60.645161290322584</v>
      </c>
      <c r="O8" s="11" t="s">
        <v>16</v>
      </c>
      <c r="P8" s="38"/>
      <c r="Q8" s="39"/>
    </row>
    <row r="9" spans="1:17" ht="39.950000000000003" customHeight="1" x14ac:dyDescent="0.3">
      <c r="A9" s="11">
        <v>3</v>
      </c>
      <c r="B9" s="23" t="s">
        <v>98</v>
      </c>
      <c r="C9" s="23" t="s">
        <v>79</v>
      </c>
      <c r="D9" s="23" t="s">
        <v>81</v>
      </c>
      <c r="E9" s="16" t="s">
        <v>255</v>
      </c>
      <c r="F9" s="3">
        <v>38866</v>
      </c>
      <c r="G9" s="11" t="s">
        <v>43</v>
      </c>
      <c r="H9" s="11">
        <v>9</v>
      </c>
      <c r="I9" s="11" t="s">
        <v>721</v>
      </c>
      <c r="J9" s="5">
        <v>22</v>
      </c>
      <c r="K9" s="48">
        <v>10</v>
      </c>
      <c r="L9" s="5">
        <v>4.4000000000000004</v>
      </c>
      <c r="M9" s="31">
        <f>SUM(J9:L9)</f>
        <v>36.4</v>
      </c>
      <c r="N9" s="73">
        <f>M9*100/62</f>
        <v>58.70967741935484</v>
      </c>
      <c r="O9" s="5" t="s">
        <v>21</v>
      </c>
      <c r="P9" s="38"/>
      <c r="Q9" s="39"/>
    </row>
    <row r="10" spans="1:17" ht="39.950000000000003" customHeight="1" x14ac:dyDescent="0.2">
      <c r="A10" s="11">
        <v>4</v>
      </c>
      <c r="B10" s="76" t="s">
        <v>105</v>
      </c>
      <c r="C10" s="76" t="s">
        <v>96</v>
      </c>
      <c r="D10" s="76" t="s">
        <v>97</v>
      </c>
      <c r="E10" s="16" t="s">
        <v>255</v>
      </c>
      <c r="F10" s="41">
        <v>38901</v>
      </c>
      <c r="G10" s="5" t="s">
        <v>46</v>
      </c>
      <c r="H10" s="11">
        <v>9</v>
      </c>
      <c r="I10" s="11" t="s">
        <v>721</v>
      </c>
      <c r="J10" s="5">
        <v>24</v>
      </c>
      <c r="K10" s="48">
        <v>8</v>
      </c>
      <c r="L10" s="5">
        <v>3.6</v>
      </c>
      <c r="M10" s="31">
        <f>SUM(J10:L10)</f>
        <v>35.6</v>
      </c>
      <c r="N10" s="73">
        <f>M10*100/62</f>
        <v>57.41935483870968</v>
      </c>
      <c r="O10" s="5" t="s">
        <v>17</v>
      </c>
      <c r="P10" s="39"/>
      <c r="Q10" s="39"/>
    </row>
    <row r="11" spans="1:17" ht="39.950000000000003" customHeight="1" x14ac:dyDescent="0.2">
      <c r="A11" s="11">
        <v>5</v>
      </c>
      <c r="B11" s="16" t="s">
        <v>146</v>
      </c>
      <c r="C11" s="16" t="s">
        <v>195</v>
      </c>
      <c r="D11" s="16" t="s">
        <v>241</v>
      </c>
      <c r="E11" s="16" t="s">
        <v>255</v>
      </c>
      <c r="F11" s="30">
        <v>38996</v>
      </c>
      <c r="G11" s="11" t="s">
        <v>40</v>
      </c>
      <c r="H11" s="11">
        <v>9</v>
      </c>
      <c r="I11" s="11" t="s">
        <v>721</v>
      </c>
      <c r="J11" s="28">
        <v>20</v>
      </c>
      <c r="K11" s="74">
        <v>12</v>
      </c>
      <c r="L11" s="28">
        <v>3.4</v>
      </c>
      <c r="M11" s="31">
        <f>SUM(J11:L11)</f>
        <v>35.4</v>
      </c>
      <c r="N11" s="73">
        <f>M11*100/62</f>
        <v>57.096774193548384</v>
      </c>
      <c r="O11" s="28" t="s">
        <v>22</v>
      </c>
      <c r="P11" s="39"/>
      <c r="Q11" s="39"/>
    </row>
    <row r="12" spans="1:17" ht="39.950000000000003" customHeight="1" x14ac:dyDescent="0.3">
      <c r="A12" s="11">
        <v>6</v>
      </c>
      <c r="B12" s="16" t="s">
        <v>144</v>
      </c>
      <c r="C12" s="16" t="s">
        <v>193</v>
      </c>
      <c r="D12" s="16" t="s">
        <v>239</v>
      </c>
      <c r="E12" s="16" t="s">
        <v>255</v>
      </c>
      <c r="F12" s="30">
        <v>38764</v>
      </c>
      <c r="G12" s="11" t="s">
        <v>40</v>
      </c>
      <c r="H12" s="11">
        <v>9</v>
      </c>
      <c r="I12" s="11" t="s">
        <v>721</v>
      </c>
      <c r="J12" s="28">
        <v>20</v>
      </c>
      <c r="K12" s="74">
        <v>10</v>
      </c>
      <c r="L12" s="28">
        <v>3.8</v>
      </c>
      <c r="M12" s="31">
        <f>SUM(J12:L12)</f>
        <v>33.799999999999997</v>
      </c>
      <c r="N12" s="73">
        <f>M12*100/62</f>
        <v>54.516129032258057</v>
      </c>
      <c r="O12" s="28" t="s">
        <v>22</v>
      </c>
      <c r="P12" s="38"/>
      <c r="Q12" s="39"/>
    </row>
    <row r="13" spans="1:17" ht="39.950000000000003" customHeight="1" x14ac:dyDescent="0.3">
      <c r="A13" s="11">
        <v>7</v>
      </c>
      <c r="B13" s="16" t="s">
        <v>157</v>
      </c>
      <c r="C13" s="16" t="s">
        <v>204</v>
      </c>
      <c r="D13" s="16" t="s">
        <v>250</v>
      </c>
      <c r="E13" s="16" t="s">
        <v>255</v>
      </c>
      <c r="F13" s="40">
        <v>39115</v>
      </c>
      <c r="G13" s="11" t="s">
        <v>15</v>
      </c>
      <c r="H13" s="11">
        <v>9</v>
      </c>
      <c r="I13" s="11" t="s">
        <v>721</v>
      </c>
      <c r="J13" s="11">
        <v>25</v>
      </c>
      <c r="K13" s="46">
        <v>6</v>
      </c>
      <c r="L13" s="11">
        <v>2.8</v>
      </c>
      <c r="M13" s="31">
        <f>SUM(J13:L13)</f>
        <v>33.799999999999997</v>
      </c>
      <c r="N13" s="73">
        <f>M13*100/62</f>
        <v>54.516129032258057</v>
      </c>
      <c r="O13" s="11" t="s">
        <v>16</v>
      </c>
      <c r="P13" s="38"/>
      <c r="Q13" s="39"/>
    </row>
    <row r="14" spans="1:17" ht="39.950000000000003" customHeight="1" x14ac:dyDescent="0.2">
      <c r="A14" s="11">
        <v>8</v>
      </c>
      <c r="B14" s="16" t="s">
        <v>113</v>
      </c>
      <c r="C14" s="16" t="s">
        <v>163</v>
      </c>
      <c r="D14" s="16" t="s">
        <v>209</v>
      </c>
      <c r="E14" s="16" t="s">
        <v>254</v>
      </c>
      <c r="F14" s="40">
        <v>38889</v>
      </c>
      <c r="G14" s="11" t="s">
        <v>15</v>
      </c>
      <c r="H14" s="11">
        <v>9</v>
      </c>
      <c r="I14" s="11" t="s">
        <v>721</v>
      </c>
      <c r="J14" s="11">
        <v>24</v>
      </c>
      <c r="K14" s="46">
        <v>6</v>
      </c>
      <c r="L14" s="11">
        <v>3.2</v>
      </c>
      <c r="M14" s="31">
        <f>SUM(J14:L14)</f>
        <v>33.200000000000003</v>
      </c>
      <c r="N14" s="73">
        <f>M14*100/62</f>
        <v>53.548387096774199</v>
      </c>
      <c r="O14" s="11" t="s">
        <v>16</v>
      </c>
      <c r="P14" s="39"/>
      <c r="Q14" s="39"/>
    </row>
    <row r="15" spans="1:17" ht="39.950000000000003" customHeight="1" x14ac:dyDescent="0.3">
      <c r="A15" s="11">
        <v>9</v>
      </c>
      <c r="B15" s="16" t="s">
        <v>110</v>
      </c>
      <c r="C15" s="16" t="s">
        <v>108</v>
      </c>
      <c r="D15" s="16" t="s">
        <v>107</v>
      </c>
      <c r="E15" s="16" t="s">
        <v>254</v>
      </c>
      <c r="F15" s="14">
        <v>39166</v>
      </c>
      <c r="G15" s="11" t="s">
        <v>15</v>
      </c>
      <c r="H15" s="11">
        <v>9</v>
      </c>
      <c r="I15" s="11" t="s">
        <v>721</v>
      </c>
      <c r="J15" s="11">
        <v>20</v>
      </c>
      <c r="K15" s="46">
        <v>10</v>
      </c>
      <c r="L15" s="11">
        <v>3.2</v>
      </c>
      <c r="M15" s="31">
        <f>SUM(J15:L15)</f>
        <v>33.200000000000003</v>
      </c>
      <c r="N15" s="73">
        <f>M15*100/62</f>
        <v>53.548387096774199</v>
      </c>
      <c r="O15" s="11" t="s">
        <v>16</v>
      </c>
      <c r="P15" s="38"/>
      <c r="Q15" s="39"/>
    </row>
    <row r="16" spans="1:17" ht="39.950000000000003" customHeight="1" x14ac:dyDescent="0.3">
      <c r="A16" s="11">
        <v>10</v>
      </c>
      <c r="B16" s="16" t="s">
        <v>117</v>
      </c>
      <c r="C16" s="16" t="s">
        <v>167</v>
      </c>
      <c r="D16" s="16" t="s">
        <v>213</v>
      </c>
      <c r="E16" s="16" t="s">
        <v>255</v>
      </c>
      <c r="F16" s="40">
        <v>39150</v>
      </c>
      <c r="G16" s="11" t="s">
        <v>15</v>
      </c>
      <c r="H16" s="11">
        <v>9</v>
      </c>
      <c r="I16" s="11" t="s">
        <v>721</v>
      </c>
      <c r="J16" s="11">
        <v>20</v>
      </c>
      <c r="K16" s="46">
        <v>8</v>
      </c>
      <c r="L16" s="11">
        <v>4.8</v>
      </c>
      <c r="M16" s="31">
        <f>SUM(J16:L16)</f>
        <v>32.799999999999997</v>
      </c>
      <c r="N16" s="73">
        <f>M16*100/62</f>
        <v>52.903225806451609</v>
      </c>
      <c r="O16" s="11" t="s">
        <v>16</v>
      </c>
      <c r="P16" s="38"/>
      <c r="Q16" s="39"/>
    </row>
    <row r="17" spans="1:17" ht="39.950000000000003" customHeight="1" x14ac:dyDescent="0.3">
      <c r="A17" s="11">
        <v>11</v>
      </c>
      <c r="B17" s="16" t="s">
        <v>150</v>
      </c>
      <c r="C17" s="16" t="s">
        <v>198</v>
      </c>
      <c r="D17" s="16" t="s">
        <v>244</v>
      </c>
      <c r="E17" s="16" t="s">
        <v>255</v>
      </c>
      <c r="F17" s="30">
        <v>38985</v>
      </c>
      <c r="G17" s="11" t="s">
        <v>40</v>
      </c>
      <c r="H17" s="11">
        <v>9</v>
      </c>
      <c r="I17" s="11" t="s">
        <v>721</v>
      </c>
      <c r="J17" s="28">
        <v>18</v>
      </c>
      <c r="K17" s="74">
        <v>12</v>
      </c>
      <c r="L17" s="28">
        <v>2.2000000000000002</v>
      </c>
      <c r="M17" s="31">
        <f>SUM(J17:L17)</f>
        <v>32.200000000000003</v>
      </c>
      <c r="N17" s="73">
        <f>M17*100/62</f>
        <v>51.935483870967751</v>
      </c>
      <c r="O17" s="28" t="s">
        <v>22</v>
      </c>
      <c r="P17" s="38"/>
      <c r="Q17" s="39"/>
    </row>
    <row r="18" spans="1:17" ht="39.950000000000003" customHeight="1" x14ac:dyDescent="0.3">
      <c r="A18" s="11">
        <v>12</v>
      </c>
      <c r="B18" s="23" t="s">
        <v>116</v>
      </c>
      <c r="C18" s="23" t="s">
        <v>166</v>
      </c>
      <c r="D18" s="23" t="s">
        <v>212</v>
      </c>
      <c r="E18" s="16" t="s">
        <v>254</v>
      </c>
      <c r="F18" s="3">
        <v>39083</v>
      </c>
      <c r="G18" s="5" t="s">
        <v>46</v>
      </c>
      <c r="H18" s="11">
        <v>9</v>
      </c>
      <c r="I18" s="11" t="s">
        <v>721</v>
      </c>
      <c r="J18" s="5">
        <v>18</v>
      </c>
      <c r="K18" s="48">
        <v>10</v>
      </c>
      <c r="L18" s="5">
        <v>4</v>
      </c>
      <c r="M18" s="31">
        <f>SUM(J18:L18)</f>
        <v>32</v>
      </c>
      <c r="N18" s="73">
        <f>M18*100/62</f>
        <v>51.612903225806448</v>
      </c>
      <c r="O18" s="5" t="s">
        <v>17</v>
      </c>
      <c r="P18" s="38"/>
      <c r="Q18" s="39"/>
    </row>
    <row r="19" spans="1:17" ht="39.950000000000003" customHeight="1" x14ac:dyDescent="0.3">
      <c r="A19" s="11">
        <v>13</v>
      </c>
      <c r="B19" s="16" t="s">
        <v>148</v>
      </c>
      <c r="C19" s="16" t="s">
        <v>197</v>
      </c>
      <c r="D19" s="16" t="s">
        <v>243</v>
      </c>
      <c r="E19" s="16" t="s">
        <v>254</v>
      </c>
      <c r="F19" s="30">
        <v>38847</v>
      </c>
      <c r="G19" s="11" t="s">
        <v>40</v>
      </c>
      <c r="H19" s="11">
        <v>9</v>
      </c>
      <c r="I19" s="11" t="s">
        <v>721</v>
      </c>
      <c r="J19" s="28">
        <v>23</v>
      </c>
      <c r="K19" s="74">
        <v>6</v>
      </c>
      <c r="L19" s="28">
        <v>2.9</v>
      </c>
      <c r="M19" s="31">
        <f>SUM(J19:L19)</f>
        <v>31.9</v>
      </c>
      <c r="N19" s="73">
        <f>M19*100/62</f>
        <v>51.451612903225808</v>
      </c>
      <c r="O19" s="28" t="s">
        <v>22</v>
      </c>
      <c r="P19" s="38"/>
      <c r="Q19" s="39"/>
    </row>
    <row r="20" spans="1:17" ht="39.950000000000003" customHeight="1" x14ac:dyDescent="0.3">
      <c r="A20" s="11">
        <v>14</v>
      </c>
      <c r="B20" s="16" t="s">
        <v>121</v>
      </c>
      <c r="C20" s="16" t="s">
        <v>169</v>
      </c>
      <c r="D20" s="16" t="s">
        <v>217</v>
      </c>
      <c r="E20" s="16" t="s">
        <v>254</v>
      </c>
      <c r="F20" s="14">
        <v>38912</v>
      </c>
      <c r="G20" s="11" t="s">
        <v>15</v>
      </c>
      <c r="H20" s="11">
        <v>9</v>
      </c>
      <c r="I20" s="11"/>
      <c r="J20" s="11">
        <v>21</v>
      </c>
      <c r="K20" s="46">
        <v>6</v>
      </c>
      <c r="L20" s="11">
        <v>3.6</v>
      </c>
      <c r="M20" s="31">
        <f>SUM(J20:L20)</f>
        <v>30.6</v>
      </c>
      <c r="N20" s="73">
        <f>M20*100/62</f>
        <v>49.354838709677416</v>
      </c>
      <c r="O20" s="11" t="s">
        <v>16</v>
      </c>
      <c r="P20" s="38"/>
      <c r="Q20" s="39"/>
    </row>
    <row r="21" spans="1:17" ht="39.950000000000003" customHeight="1" x14ac:dyDescent="0.3">
      <c r="A21" s="11">
        <v>15</v>
      </c>
      <c r="B21" s="16" t="s">
        <v>101</v>
      </c>
      <c r="C21" s="16" t="s">
        <v>86</v>
      </c>
      <c r="D21" s="16" t="s">
        <v>74</v>
      </c>
      <c r="E21" s="16" t="s">
        <v>254</v>
      </c>
      <c r="F21" s="14">
        <v>38862</v>
      </c>
      <c r="G21" s="11" t="s">
        <v>15</v>
      </c>
      <c r="H21" s="11">
        <v>9</v>
      </c>
      <c r="I21" s="11"/>
      <c r="J21" s="11">
        <v>19</v>
      </c>
      <c r="K21" s="46">
        <v>8</v>
      </c>
      <c r="L21" s="11">
        <v>3.2</v>
      </c>
      <c r="M21" s="31">
        <f>SUM(J21:L21)</f>
        <v>30.2</v>
      </c>
      <c r="N21" s="73">
        <f>M21*100/62</f>
        <v>48.70967741935484</v>
      </c>
      <c r="O21" s="11" t="s">
        <v>16</v>
      </c>
      <c r="P21" s="38"/>
      <c r="Q21" s="39"/>
    </row>
    <row r="22" spans="1:17" ht="39.950000000000003" customHeight="1" x14ac:dyDescent="0.2">
      <c r="A22" s="11">
        <v>16</v>
      </c>
      <c r="B22" s="16" t="s">
        <v>91</v>
      </c>
      <c r="C22" s="16" t="s">
        <v>89</v>
      </c>
      <c r="D22" s="16" t="s">
        <v>90</v>
      </c>
      <c r="E22" s="16" t="s">
        <v>254</v>
      </c>
      <c r="F22" s="40">
        <v>39180</v>
      </c>
      <c r="G22" s="11" t="s">
        <v>15</v>
      </c>
      <c r="H22" s="11">
        <v>9</v>
      </c>
      <c r="I22" s="11"/>
      <c r="J22" s="11">
        <v>18</v>
      </c>
      <c r="K22" s="46">
        <v>8</v>
      </c>
      <c r="L22" s="11">
        <v>4</v>
      </c>
      <c r="M22" s="31">
        <f>SUM(J22:L22)</f>
        <v>30</v>
      </c>
      <c r="N22" s="73">
        <f>M22*100/62</f>
        <v>48.387096774193552</v>
      </c>
      <c r="O22" s="11" t="s">
        <v>16</v>
      </c>
    </row>
    <row r="23" spans="1:17" ht="39.950000000000003" customHeight="1" x14ac:dyDescent="0.3">
      <c r="A23" s="11">
        <v>17</v>
      </c>
      <c r="B23" s="16" t="s">
        <v>155</v>
      </c>
      <c r="C23" s="16" t="s">
        <v>202</v>
      </c>
      <c r="D23" s="16" t="s">
        <v>248</v>
      </c>
      <c r="E23" s="16" t="s">
        <v>255</v>
      </c>
      <c r="F23" s="14">
        <v>39231</v>
      </c>
      <c r="G23" s="11" t="s">
        <v>65</v>
      </c>
      <c r="H23" s="11">
        <v>9</v>
      </c>
      <c r="I23" s="11"/>
      <c r="J23" s="28">
        <v>23</v>
      </c>
      <c r="K23" s="74">
        <v>4</v>
      </c>
      <c r="L23" s="28">
        <v>2.6</v>
      </c>
      <c r="M23" s="31">
        <f>SUM(J23:L23)</f>
        <v>29.6</v>
      </c>
      <c r="N23" s="73">
        <f>M23*100/62</f>
        <v>47.741935483870968</v>
      </c>
      <c r="O23" s="11" t="s">
        <v>64</v>
      </c>
      <c r="P23" s="38"/>
      <c r="Q23" s="39"/>
    </row>
    <row r="24" spans="1:17" ht="39.950000000000003" customHeight="1" x14ac:dyDescent="0.3">
      <c r="A24" s="11">
        <v>18</v>
      </c>
      <c r="B24" s="16" t="s">
        <v>147</v>
      </c>
      <c r="C24" s="16" t="s">
        <v>196</v>
      </c>
      <c r="D24" s="16" t="s">
        <v>242</v>
      </c>
      <c r="E24" s="16" t="s">
        <v>255</v>
      </c>
      <c r="F24" s="30">
        <v>38865</v>
      </c>
      <c r="G24" s="11" t="s">
        <v>40</v>
      </c>
      <c r="H24" s="11">
        <v>9</v>
      </c>
      <c r="I24" s="11"/>
      <c r="J24" s="28">
        <v>21</v>
      </c>
      <c r="K24" s="74">
        <v>6</v>
      </c>
      <c r="L24" s="28">
        <v>2.4</v>
      </c>
      <c r="M24" s="31">
        <f>SUM(J24:L24)</f>
        <v>29.4</v>
      </c>
      <c r="N24" s="73">
        <f>M24*100/62</f>
        <v>47.41935483870968</v>
      </c>
      <c r="O24" s="28" t="s">
        <v>22</v>
      </c>
      <c r="P24" s="38"/>
      <c r="Q24" s="39"/>
    </row>
    <row r="25" spans="1:17" ht="39.950000000000003" customHeight="1" x14ac:dyDescent="0.3">
      <c r="A25" s="11">
        <v>19</v>
      </c>
      <c r="B25" s="16" t="s">
        <v>103</v>
      </c>
      <c r="C25" s="16" t="s">
        <v>92</v>
      </c>
      <c r="D25" s="16" t="s">
        <v>93</v>
      </c>
      <c r="E25" s="16" t="s">
        <v>254</v>
      </c>
      <c r="F25" s="14">
        <v>39030</v>
      </c>
      <c r="G25" s="11" t="s">
        <v>15</v>
      </c>
      <c r="H25" s="11">
        <v>9</v>
      </c>
      <c r="I25" s="11"/>
      <c r="J25" s="11">
        <v>17</v>
      </c>
      <c r="K25" s="46">
        <v>8</v>
      </c>
      <c r="L25" s="11">
        <v>3.6</v>
      </c>
      <c r="M25" s="31">
        <f>SUM(J25:L25)</f>
        <v>28.6</v>
      </c>
      <c r="N25" s="73">
        <f>M25*100/62</f>
        <v>46.12903225806452</v>
      </c>
      <c r="O25" s="11" t="s">
        <v>16</v>
      </c>
      <c r="P25" s="38"/>
      <c r="Q25" s="39"/>
    </row>
    <row r="26" spans="1:17" ht="39.950000000000003" customHeight="1" x14ac:dyDescent="0.3">
      <c r="A26" s="11">
        <v>20</v>
      </c>
      <c r="B26" s="16" t="s">
        <v>118</v>
      </c>
      <c r="C26" s="16" t="s">
        <v>168</v>
      </c>
      <c r="D26" s="16" t="s">
        <v>214</v>
      </c>
      <c r="E26" s="16" t="s">
        <v>254</v>
      </c>
      <c r="F26" s="14">
        <v>39117</v>
      </c>
      <c r="G26" s="11" t="s">
        <v>15</v>
      </c>
      <c r="H26" s="11">
        <v>9</v>
      </c>
      <c r="I26" s="11"/>
      <c r="J26" s="11">
        <v>17</v>
      </c>
      <c r="K26" s="46">
        <v>8</v>
      </c>
      <c r="L26" s="11">
        <v>3.2</v>
      </c>
      <c r="M26" s="31">
        <f>SUM(J26:L26)</f>
        <v>28.2</v>
      </c>
      <c r="N26" s="73">
        <f>M26*100/62</f>
        <v>45.483870967741936</v>
      </c>
      <c r="O26" s="11" t="s">
        <v>16</v>
      </c>
      <c r="P26" s="38"/>
      <c r="Q26" s="39"/>
    </row>
    <row r="27" spans="1:17" ht="39.950000000000003" customHeight="1" x14ac:dyDescent="0.3">
      <c r="A27" s="11">
        <v>21</v>
      </c>
      <c r="B27" s="16" t="s">
        <v>161</v>
      </c>
      <c r="C27" s="16" t="s">
        <v>163</v>
      </c>
      <c r="D27" s="16" t="s">
        <v>253</v>
      </c>
      <c r="E27" s="16" t="s">
        <v>254</v>
      </c>
      <c r="F27" s="14">
        <v>38965</v>
      </c>
      <c r="G27" s="11" t="s">
        <v>15</v>
      </c>
      <c r="H27" s="11">
        <v>9</v>
      </c>
      <c r="I27" s="11"/>
      <c r="J27" s="11">
        <v>16</v>
      </c>
      <c r="K27" s="46">
        <v>8</v>
      </c>
      <c r="L27" s="11">
        <v>3.6</v>
      </c>
      <c r="M27" s="31">
        <f>SUM(J27:L27)</f>
        <v>27.6</v>
      </c>
      <c r="N27" s="73">
        <f>M27*100/62</f>
        <v>44.516129032258064</v>
      </c>
      <c r="O27" s="11" t="s">
        <v>16</v>
      </c>
      <c r="P27" s="38"/>
      <c r="Q27" s="39"/>
    </row>
    <row r="28" spans="1:17" ht="39.950000000000003" customHeight="1" x14ac:dyDescent="0.3">
      <c r="A28" s="11">
        <v>22</v>
      </c>
      <c r="B28" s="23" t="s">
        <v>132</v>
      </c>
      <c r="C28" s="23" t="s">
        <v>180</v>
      </c>
      <c r="D28" s="23" t="s">
        <v>226</v>
      </c>
      <c r="E28" s="16" t="s">
        <v>254</v>
      </c>
      <c r="F28" s="3">
        <v>39130</v>
      </c>
      <c r="G28" s="11" t="s">
        <v>43</v>
      </c>
      <c r="H28" s="11">
        <v>9</v>
      </c>
      <c r="I28" s="11"/>
      <c r="J28" s="5">
        <v>19</v>
      </c>
      <c r="K28" s="48">
        <v>6</v>
      </c>
      <c r="L28" s="5">
        <v>2.6</v>
      </c>
      <c r="M28" s="31">
        <f>SUM(J28:L28)</f>
        <v>27.6</v>
      </c>
      <c r="N28" s="73">
        <f>M28*100/62</f>
        <v>44.516129032258064</v>
      </c>
      <c r="O28" s="5" t="s">
        <v>21</v>
      </c>
      <c r="P28" s="38"/>
      <c r="Q28" s="39"/>
    </row>
    <row r="29" spans="1:17" ht="39.950000000000003" customHeight="1" x14ac:dyDescent="0.3">
      <c r="A29" s="11">
        <v>23</v>
      </c>
      <c r="B29" s="23" t="s">
        <v>122</v>
      </c>
      <c r="C29" s="23" t="s">
        <v>170</v>
      </c>
      <c r="D29" s="23" t="s">
        <v>218</v>
      </c>
      <c r="E29" s="16" t="s">
        <v>255</v>
      </c>
      <c r="F29" s="3">
        <v>38858</v>
      </c>
      <c r="G29" s="11" t="s">
        <v>43</v>
      </c>
      <c r="H29" s="11">
        <v>9</v>
      </c>
      <c r="I29" s="11"/>
      <c r="J29" s="5">
        <v>20</v>
      </c>
      <c r="K29" s="48">
        <v>4</v>
      </c>
      <c r="L29" s="5">
        <v>3.6</v>
      </c>
      <c r="M29" s="31">
        <f>SUM(J29:L29)</f>
        <v>27.6</v>
      </c>
      <c r="N29" s="73">
        <f>M29*100/62</f>
        <v>44.516129032258064</v>
      </c>
      <c r="O29" s="5" t="s">
        <v>21</v>
      </c>
      <c r="P29" s="38"/>
      <c r="Q29" s="39"/>
    </row>
    <row r="30" spans="1:17" ht="39.950000000000003" customHeight="1" x14ac:dyDescent="0.2">
      <c r="A30" s="11">
        <v>24</v>
      </c>
      <c r="B30" s="23" t="s">
        <v>134</v>
      </c>
      <c r="C30" s="23" t="s">
        <v>182</v>
      </c>
      <c r="D30" s="23" t="s">
        <v>228</v>
      </c>
      <c r="E30" s="16" t="s">
        <v>254</v>
      </c>
      <c r="F30" s="3">
        <v>39148</v>
      </c>
      <c r="G30" s="11" t="s">
        <v>43</v>
      </c>
      <c r="H30" s="11">
        <v>9</v>
      </c>
      <c r="I30" s="11"/>
      <c r="J30" s="5">
        <v>17</v>
      </c>
      <c r="K30" s="48">
        <v>8</v>
      </c>
      <c r="L30" s="5">
        <v>2.2000000000000002</v>
      </c>
      <c r="M30" s="31">
        <f>SUM(J30:L30)</f>
        <v>27.2</v>
      </c>
      <c r="N30" s="73">
        <f>M30*100/62</f>
        <v>43.87096774193548</v>
      </c>
      <c r="O30" s="5" t="s">
        <v>20</v>
      </c>
      <c r="P30" s="39"/>
      <c r="Q30" s="39"/>
    </row>
    <row r="31" spans="1:17" ht="39.950000000000003" customHeight="1" x14ac:dyDescent="0.3">
      <c r="A31" s="11">
        <v>25</v>
      </c>
      <c r="B31" s="23" t="s">
        <v>127</v>
      </c>
      <c r="C31" s="23" t="s">
        <v>175</v>
      </c>
      <c r="D31" s="23" t="s">
        <v>221</v>
      </c>
      <c r="E31" s="16" t="s">
        <v>255</v>
      </c>
      <c r="F31" s="3">
        <v>39119</v>
      </c>
      <c r="G31" s="11" t="s">
        <v>43</v>
      </c>
      <c r="H31" s="11">
        <v>9</v>
      </c>
      <c r="I31" s="11"/>
      <c r="J31" s="5">
        <v>15</v>
      </c>
      <c r="K31" s="48">
        <v>8</v>
      </c>
      <c r="L31" s="5">
        <v>4</v>
      </c>
      <c r="M31" s="31">
        <f>SUM(J31:L31)</f>
        <v>27</v>
      </c>
      <c r="N31" s="73">
        <f>M31*100/62</f>
        <v>43.548387096774192</v>
      </c>
      <c r="O31" s="5" t="s">
        <v>21</v>
      </c>
      <c r="P31" s="38"/>
      <c r="Q31" s="39"/>
    </row>
    <row r="32" spans="1:17" ht="39.950000000000003" customHeight="1" x14ac:dyDescent="0.3">
      <c r="A32" s="11">
        <v>26</v>
      </c>
      <c r="B32" s="16" t="s">
        <v>111</v>
      </c>
      <c r="C32" s="16" t="s">
        <v>106</v>
      </c>
      <c r="D32" s="16" t="s">
        <v>109</v>
      </c>
      <c r="E32" s="16" t="s">
        <v>255</v>
      </c>
      <c r="F32" s="14">
        <v>39153</v>
      </c>
      <c r="G32" s="11" t="s">
        <v>48</v>
      </c>
      <c r="H32" s="11">
        <v>9</v>
      </c>
      <c r="I32" s="11"/>
      <c r="J32" s="11">
        <v>18</v>
      </c>
      <c r="K32" s="46">
        <v>6</v>
      </c>
      <c r="L32" s="11">
        <v>2.1</v>
      </c>
      <c r="M32" s="31">
        <f>SUM(J32:L32)</f>
        <v>26.1</v>
      </c>
      <c r="N32" s="73">
        <f>M32*100/62</f>
        <v>42.096774193548384</v>
      </c>
      <c r="O32" s="11" t="s">
        <v>19</v>
      </c>
      <c r="P32" s="38"/>
      <c r="Q32" s="39"/>
    </row>
    <row r="33" spans="1:17" ht="39.950000000000003" customHeight="1" x14ac:dyDescent="0.3">
      <c r="A33" s="11">
        <v>27</v>
      </c>
      <c r="B33" s="16" t="s">
        <v>159</v>
      </c>
      <c r="C33" s="16" t="s">
        <v>206</v>
      </c>
      <c r="D33" s="16" t="s">
        <v>223</v>
      </c>
      <c r="E33" s="16" t="s">
        <v>254</v>
      </c>
      <c r="F33" s="40">
        <v>38983</v>
      </c>
      <c r="G33" s="11" t="s">
        <v>15</v>
      </c>
      <c r="H33" s="11">
        <v>9</v>
      </c>
      <c r="I33" s="11"/>
      <c r="J33" s="11">
        <v>18</v>
      </c>
      <c r="K33" s="46">
        <v>4</v>
      </c>
      <c r="L33" s="11">
        <v>4</v>
      </c>
      <c r="M33" s="31">
        <f>SUM(J33:L33)</f>
        <v>26</v>
      </c>
      <c r="N33" s="73">
        <f>M33*100/62</f>
        <v>41.935483870967744</v>
      </c>
      <c r="O33" s="11" t="s">
        <v>16</v>
      </c>
      <c r="P33" s="38"/>
      <c r="Q33" s="39"/>
    </row>
    <row r="34" spans="1:17" ht="39.950000000000003" customHeight="1" x14ac:dyDescent="0.3">
      <c r="A34" s="11">
        <v>28</v>
      </c>
      <c r="B34" s="23" t="s">
        <v>76</v>
      </c>
      <c r="C34" s="23" t="s">
        <v>73</v>
      </c>
      <c r="D34" s="23" t="s">
        <v>74</v>
      </c>
      <c r="E34" s="16" t="s">
        <v>254</v>
      </c>
      <c r="F34" s="3">
        <v>39544</v>
      </c>
      <c r="G34" s="2" t="s">
        <v>42</v>
      </c>
      <c r="H34" s="11">
        <v>9</v>
      </c>
      <c r="I34" s="11"/>
      <c r="J34" s="21">
        <v>22</v>
      </c>
      <c r="K34" s="47">
        <v>0</v>
      </c>
      <c r="L34" s="21">
        <v>4</v>
      </c>
      <c r="M34" s="31">
        <f>SUM(J34:L34)</f>
        <v>26</v>
      </c>
      <c r="N34" s="73">
        <f>M34*100/62</f>
        <v>41.935483870967744</v>
      </c>
      <c r="O34" s="21" t="s">
        <v>8</v>
      </c>
      <c r="P34" s="38"/>
      <c r="Q34" s="39"/>
    </row>
    <row r="35" spans="1:17" ht="39.950000000000003" customHeight="1" x14ac:dyDescent="0.3">
      <c r="A35" s="11">
        <v>29</v>
      </c>
      <c r="B35" s="16" t="s">
        <v>160</v>
      </c>
      <c r="C35" s="16" t="s">
        <v>207</v>
      </c>
      <c r="D35" s="16" t="s">
        <v>252</v>
      </c>
      <c r="E35" s="16" t="s">
        <v>255</v>
      </c>
      <c r="F35" s="14">
        <v>39124</v>
      </c>
      <c r="G35" s="11" t="s">
        <v>15</v>
      </c>
      <c r="H35" s="11">
        <v>9</v>
      </c>
      <c r="I35" s="11"/>
      <c r="J35" s="11">
        <v>21</v>
      </c>
      <c r="K35" s="46">
        <v>2</v>
      </c>
      <c r="L35" s="11">
        <v>2.6</v>
      </c>
      <c r="M35" s="31">
        <f>SUM(J35:L35)</f>
        <v>25.6</v>
      </c>
      <c r="N35" s="73">
        <f>M35*100/62</f>
        <v>41.29032258064516</v>
      </c>
      <c r="O35" s="11" t="s">
        <v>16</v>
      </c>
      <c r="P35" s="38"/>
      <c r="Q35" s="39"/>
    </row>
    <row r="36" spans="1:17" ht="39.950000000000003" customHeight="1" x14ac:dyDescent="0.3">
      <c r="A36" s="11">
        <v>30</v>
      </c>
      <c r="B36" s="16" t="s">
        <v>139</v>
      </c>
      <c r="C36" s="16" t="s">
        <v>183</v>
      </c>
      <c r="D36" s="16" t="s">
        <v>233</v>
      </c>
      <c r="E36" s="16" t="s">
        <v>255</v>
      </c>
      <c r="F36" s="14">
        <v>39160</v>
      </c>
      <c r="G36" s="11" t="s">
        <v>45</v>
      </c>
      <c r="H36" s="11">
        <v>9</v>
      </c>
      <c r="I36" s="11"/>
      <c r="J36" s="11">
        <v>16</v>
      </c>
      <c r="K36" s="46">
        <v>6</v>
      </c>
      <c r="L36" s="11">
        <v>3.4</v>
      </c>
      <c r="M36" s="31">
        <f>SUM(J36:L36)</f>
        <v>25.4</v>
      </c>
      <c r="N36" s="73">
        <f>M36*100/62</f>
        <v>40.967741935483872</v>
      </c>
      <c r="O36" s="11" t="s">
        <v>24</v>
      </c>
      <c r="P36" s="38"/>
      <c r="Q36" s="39"/>
    </row>
    <row r="37" spans="1:17" ht="39.950000000000003" customHeight="1" x14ac:dyDescent="0.3">
      <c r="A37" s="11">
        <v>31</v>
      </c>
      <c r="B37" s="16" t="s">
        <v>115</v>
      </c>
      <c r="C37" s="16" t="s">
        <v>165</v>
      </c>
      <c r="D37" s="16" t="s">
        <v>211</v>
      </c>
      <c r="E37" s="16" t="s">
        <v>255</v>
      </c>
      <c r="F37" s="14">
        <v>38996</v>
      </c>
      <c r="G37" s="11" t="s">
        <v>48</v>
      </c>
      <c r="H37" s="11">
        <v>9</v>
      </c>
      <c r="I37" s="11"/>
      <c r="J37" s="11">
        <v>20</v>
      </c>
      <c r="K37" s="46">
        <v>2</v>
      </c>
      <c r="L37" s="11">
        <v>3.2</v>
      </c>
      <c r="M37" s="31">
        <f>SUM(J37:L37)</f>
        <v>25.2</v>
      </c>
      <c r="N37" s="73">
        <f>M37*100/62</f>
        <v>40.645161290322584</v>
      </c>
      <c r="O37" s="11" t="s">
        <v>19</v>
      </c>
      <c r="P37" s="38"/>
      <c r="Q37" s="39"/>
    </row>
    <row r="38" spans="1:17" ht="39.950000000000003" customHeight="1" x14ac:dyDescent="0.3">
      <c r="A38" s="11">
        <v>32</v>
      </c>
      <c r="B38" s="16" t="s">
        <v>151</v>
      </c>
      <c r="C38" s="16" t="s">
        <v>199</v>
      </c>
      <c r="D38" s="16" t="s">
        <v>245</v>
      </c>
      <c r="E38" s="16" t="s">
        <v>255</v>
      </c>
      <c r="F38" s="30">
        <v>39015</v>
      </c>
      <c r="G38" s="11" t="s">
        <v>40</v>
      </c>
      <c r="H38" s="11">
        <v>9</v>
      </c>
      <c r="I38" s="11"/>
      <c r="J38" s="28">
        <v>16</v>
      </c>
      <c r="K38" s="74">
        <v>8</v>
      </c>
      <c r="L38" s="28">
        <v>1.2</v>
      </c>
      <c r="M38" s="31">
        <f>SUM(J38:L38)</f>
        <v>25.2</v>
      </c>
      <c r="N38" s="73">
        <f>M38*100/62</f>
        <v>40.645161290322584</v>
      </c>
      <c r="O38" s="28" t="s">
        <v>22</v>
      </c>
      <c r="P38" s="38"/>
      <c r="Q38" s="39"/>
    </row>
    <row r="39" spans="1:17" ht="39.950000000000003" customHeight="1" x14ac:dyDescent="0.3">
      <c r="A39" s="11">
        <v>33</v>
      </c>
      <c r="B39" s="23" t="s">
        <v>114</v>
      </c>
      <c r="C39" s="23" t="s">
        <v>164</v>
      </c>
      <c r="D39" s="23" t="s">
        <v>210</v>
      </c>
      <c r="E39" s="16" t="s">
        <v>254</v>
      </c>
      <c r="F39" s="3">
        <v>38903</v>
      </c>
      <c r="G39" s="11" t="s">
        <v>43</v>
      </c>
      <c r="H39" s="11">
        <v>9</v>
      </c>
      <c r="I39" s="11"/>
      <c r="J39" s="5">
        <v>16</v>
      </c>
      <c r="K39" s="48">
        <v>4</v>
      </c>
      <c r="L39" s="5">
        <v>4</v>
      </c>
      <c r="M39" s="31">
        <f>SUM(J39:L39)</f>
        <v>24</v>
      </c>
      <c r="N39" s="73">
        <f>M39*100/62</f>
        <v>38.70967741935484</v>
      </c>
      <c r="O39" s="5" t="s">
        <v>21</v>
      </c>
      <c r="P39" s="38"/>
      <c r="Q39" s="39"/>
    </row>
    <row r="40" spans="1:17" ht="39.950000000000003" customHeight="1" x14ac:dyDescent="0.2">
      <c r="A40" s="11">
        <v>34</v>
      </c>
      <c r="B40" s="23" t="s">
        <v>130</v>
      </c>
      <c r="C40" s="23" t="s">
        <v>178</v>
      </c>
      <c r="D40" s="23" t="s">
        <v>224</v>
      </c>
      <c r="E40" s="16" t="s">
        <v>254</v>
      </c>
      <c r="F40" s="3">
        <v>39003</v>
      </c>
      <c r="G40" s="11" t="s">
        <v>43</v>
      </c>
      <c r="H40" s="11">
        <v>9</v>
      </c>
      <c r="I40" s="11"/>
      <c r="J40" s="5">
        <v>16</v>
      </c>
      <c r="K40" s="48">
        <v>6</v>
      </c>
      <c r="L40" s="5">
        <v>1.3</v>
      </c>
      <c r="M40" s="31">
        <f>SUM(J40:L40)</f>
        <v>23.3</v>
      </c>
      <c r="N40" s="73">
        <f>M40*100/62</f>
        <v>37.58064516129032</v>
      </c>
      <c r="O40" s="5" t="s">
        <v>21</v>
      </c>
      <c r="P40" s="39"/>
      <c r="Q40" s="39"/>
    </row>
    <row r="41" spans="1:17" ht="39.950000000000003" customHeight="1" x14ac:dyDescent="0.3">
      <c r="A41" s="11">
        <v>35</v>
      </c>
      <c r="B41" s="16" t="s">
        <v>119</v>
      </c>
      <c r="C41" s="16" t="s">
        <v>163</v>
      </c>
      <c r="D41" s="16" t="s">
        <v>215</v>
      </c>
      <c r="E41" s="16" t="s">
        <v>254</v>
      </c>
      <c r="F41" s="14">
        <v>38922</v>
      </c>
      <c r="G41" s="11" t="s">
        <v>15</v>
      </c>
      <c r="H41" s="11">
        <v>9</v>
      </c>
      <c r="I41" s="11"/>
      <c r="J41" s="11">
        <v>10</v>
      </c>
      <c r="K41" s="46">
        <v>10</v>
      </c>
      <c r="L41" s="11">
        <v>3.2</v>
      </c>
      <c r="M41" s="31">
        <f>SUM(J41:L41)</f>
        <v>23.2</v>
      </c>
      <c r="N41" s="73">
        <f>M41*100/62</f>
        <v>37.41935483870968</v>
      </c>
      <c r="O41" s="11" t="s">
        <v>16</v>
      </c>
      <c r="P41" s="38"/>
      <c r="Q41" s="39"/>
    </row>
    <row r="42" spans="1:17" ht="39.950000000000003" customHeight="1" x14ac:dyDescent="0.3">
      <c r="A42" s="11">
        <v>36</v>
      </c>
      <c r="B42" s="76" t="s">
        <v>100</v>
      </c>
      <c r="C42" s="76" t="s">
        <v>84</v>
      </c>
      <c r="D42" s="76" t="s">
        <v>85</v>
      </c>
      <c r="E42" s="16" t="s">
        <v>254</v>
      </c>
      <c r="F42" s="3">
        <v>39112</v>
      </c>
      <c r="G42" s="5" t="s">
        <v>46</v>
      </c>
      <c r="H42" s="11">
        <v>9</v>
      </c>
      <c r="I42" s="11"/>
      <c r="J42" s="5">
        <v>14</v>
      </c>
      <c r="K42" s="48">
        <v>6</v>
      </c>
      <c r="L42" s="5">
        <v>2.5</v>
      </c>
      <c r="M42" s="31">
        <f>SUM(J42:L42)</f>
        <v>22.5</v>
      </c>
      <c r="N42" s="73">
        <f>M42*100/62</f>
        <v>36.29032258064516</v>
      </c>
      <c r="O42" s="5" t="s">
        <v>17</v>
      </c>
      <c r="P42" s="38"/>
      <c r="Q42" s="39"/>
    </row>
    <row r="43" spans="1:17" ht="39.950000000000003" customHeight="1" x14ac:dyDescent="0.3">
      <c r="A43" s="11">
        <v>37</v>
      </c>
      <c r="B43" s="16" t="s">
        <v>99</v>
      </c>
      <c r="C43" s="16" t="s">
        <v>82</v>
      </c>
      <c r="D43" s="16" t="s">
        <v>83</v>
      </c>
      <c r="E43" s="16" t="s">
        <v>254</v>
      </c>
      <c r="F43" s="14">
        <v>39058</v>
      </c>
      <c r="G43" s="11" t="s">
        <v>47</v>
      </c>
      <c r="H43" s="11">
        <v>9</v>
      </c>
      <c r="I43" s="11"/>
      <c r="J43" s="11">
        <v>12</v>
      </c>
      <c r="K43" s="46">
        <v>6</v>
      </c>
      <c r="L43" s="11">
        <v>4.4000000000000004</v>
      </c>
      <c r="M43" s="31">
        <f>SUM(J43:L43)</f>
        <v>22.4</v>
      </c>
      <c r="N43" s="73">
        <f>M43*100/62</f>
        <v>36.12903225806452</v>
      </c>
      <c r="O43" s="11" t="s">
        <v>11</v>
      </c>
      <c r="P43" s="38"/>
      <c r="Q43" s="39"/>
    </row>
    <row r="44" spans="1:17" ht="39.950000000000003" customHeight="1" x14ac:dyDescent="0.3">
      <c r="A44" s="11">
        <v>38</v>
      </c>
      <c r="B44" s="20" t="s">
        <v>143</v>
      </c>
      <c r="C44" s="20" t="s">
        <v>191</v>
      </c>
      <c r="D44" s="20" t="s">
        <v>237</v>
      </c>
      <c r="E44" s="16" t="s">
        <v>255</v>
      </c>
      <c r="F44" s="3">
        <v>39031</v>
      </c>
      <c r="G44" s="11" t="s">
        <v>52</v>
      </c>
      <c r="H44" s="11">
        <v>9</v>
      </c>
      <c r="I44" s="11"/>
      <c r="J44" s="2">
        <v>12</v>
      </c>
      <c r="K44" s="75">
        <v>8</v>
      </c>
      <c r="L44" s="2">
        <v>2</v>
      </c>
      <c r="M44" s="31">
        <f>SUM(J44:L44)</f>
        <v>22</v>
      </c>
      <c r="N44" s="73">
        <f>M44*100/62</f>
        <v>35.483870967741936</v>
      </c>
      <c r="O44" s="2" t="s">
        <v>33</v>
      </c>
      <c r="P44" s="38"/>
      <c r="Q44" s="39"/>
    </row>
    <row r="45" spans="1:17" ht="39.950000000000003" customHeight="1" x14ac:dyDescent="0.3">
      <c r="A45" s="11">
        <v>39</v>
      </c>
      <c r="B45" s="16" t="s">
        <v>140</v>
      </c>
      <c r="C45" s="16" t="s">
        <v>188</v>
      </c>
      <c r="D45" s="16" t="s">
        <v>234</v>
      </c>
      <c r="E45" s="16" t="s">
        <v>254</v>
      </c>
      <c r="F45" s="40">
        <v>38933</v>
      </c>
      <c r="G45" s="11" t="s">
        <v>44</v>
      </c>
      <c r="H45" s="11">
        <v>9</v>
      </c>
      <c r="I45" s="11"/>
      <c r="J45" s="11">
        <v>14</v>
      </c>
      <c r="K45" s="46">
        <v>6</v>
      </c>
      <c r="L45" s="11">
        <v>1.6</v>
      </c>
      <c r="M45" s="31">
        <f>SUM(J45:L45)</f>
        <v>21.6</v>
      </c>
      <c r="N45" s="73">
        <f>M45*100/62</f>
        <v>34.838709677419352</v>
      </c>
      <c r="O45" s="11" t="s">
        <v>31</v>
      </c>
      <c r="P45" s="38"/>
      <c r="Q45" s="39"/>
    </row>
    <row r="46" spans="1:17" ht="39.950000000000003" customHeight="1" x14ac:dyDescent="0.3">
      <c r="A46" s="11">
        <v>40</v>
      </c>
      <c r="B46" s="16" t="s">
        <v>104</v>
      </c>
      <c r="C46" s="16" t="s">
        <v>94</v>
      </c>
      <c r="D46" s="16" t="s">
        <v>95</v>
      </c>
      <c r="E46" s="16" t="s">
        <v>255</v>
      </c>
      <c r="F46" s="14">
        <v>38953</v>
      </c>
      <c r="G46" s="11" t="s">
        <v>15</v>
      </c>
      <c r="H46" s="11">
        <v>9</v>
      </c>
      <c r="I46" s="11"/>
      <c r="J46" s="11">
        <v>17</v>
      </c>
      <c r="K46" s="46">
        <v>2</v>
      </c>
      <c r="L46" s="11">
        <v>2.6</v>
      </c>
      <c r="M46" s="31">
        <f>SUM(J46:L46)</f>
        <v>21.6</v>
      </c>
      <c r="N46" s="73">
        <f>M46*100/62</f>
        <v>34.838709677419352</v>
      </c>
      <c r="O46" s="11" t="s">
        <v>16</v>
      </c>
      <c r="P46" s="38"/>
      <c r="Q46" s="39"/>
    </row>
    <row r="47" spans="1:17" ht="39.950000000000003" customHeight="1" x14ac:dyDescent="0.3">
      <c r="A47" s="11">
        <v>41</v>
      </c>
      <c r="B47" s="23" t="s">
        <v>128</v>
      </c>
      <c r="C47" s="23" t="s">
        <v>176</v>
      </c>
      <c r="D47" s="23" t="s">
        <v>222</v>
      </c>
      <c r="E47" s="16" t="s">
        <v>254</v>
      </c>
      <c r="F47" s="3">
        <v>38978</v>
      </c>
      <c r="G47" s="11" t="s">
        <v>43</v>
      </c>
      <c r="H47" s="11">
        <v>9</v>
      </c>
      <c r="I47" s="11"/>
      <c r="J47" s="5">
        <v>11</v>
      </c>
      <c r="K47" s="48">
        <v>8</v>
      </c>
      <c r="L47" s="5">
        <v>2.5</v>
      </c>
      <c r="M47" s="31">
        <f>SUM(J47:L47)</f>
        <v>21.5</v>
      </c>
      <c r="N47" s="73">
        <f>M47*100/62</f>
        <v>34.677419354838712</v>
      </c>
      <c r="O47" s="5" t="s">
        <v>21</v>
      </c>
      <c r="P47" s="38"/>
      <c r="Q47" s="39"/>
    </row>
    <row r="48" spans="1:17" ht="39.950000000000003" customHeight="1" x14ac:dyDescent="0.3">
      <c r="A48" s="11">
        <v>42</v>
      </c>
      <c r="B48" s="16" t="s">
        <v>120</v>
      </c>
      <c r="C48" s="16" t="s">
        <v>693</v>
      </c>
      <c r="D48" s="16" t="s">
        <v>216</v>
      </c>
      <c r="E48" s="16" t="s">
        <v>254</v>
      </c>
      <c r="F48" s="14">
        <v>39019</v>
      </c>
      <c r="G48" s="11" t="s">
        <v>15</v>
      </c>
      <c r="H48" s="11">
        <v>9</v>
      </c>
      <c r="I48" s="11"/>
      <c r="J48" s="11">
        <v>15</v>
      </c>
      <c r="K48" s="46">
        <v>6</v>
      </c>
      <c r="L48" s="11">
        <v>0.5</v>
      </c>
      <c r="M48" s="31">
        <f>SUM(J48:L48)</f>
        <v>21.5</v>
      </c>
      <c r="N48" s="73">
        <f>M48*100/62</f>
        <v>34.677419354838712</v>
      </c>
      <c r="O48" s="11" t="s">
        <v>16</v>
      </c>
      <c r="P48" s="38"/>
      <c r="Q48" s="39"/>
    </row>
    <row r="49" spans="1:17" ht="39.950000000000003" customHeight="1" x14ac:dyDescent="0.3">
      <c r="A49" s="11">
        <v>43</v>
      </c>
      <c r="B49" s="23" t="s">
        <v>137</v>
      </c>
      <c r="C49" s="23" t="s">
        <v>185</v>
      </c>
      <c r="D49" s="23" t="s">
        <v>231</v>
      </c>
      <c r="E49" s="16" t="s">
        <v>254</v>
      </c>
      <c r="F49" s="3">
        <v>38888</v>
      </c>
      <c r="G49" s="11" t="s">
        <v>43</v>
      </c>
      <c r="H49" s="11">
        <v>9</v>
      </c>
      <c r="I49" s="11"/>
      <c r="J49" s="5">
        <v>13</v>
      </c>
      <c r="K49" s="48">
        <v>6</v>
      </c>
      <c r="L49" s="5">
        <v>2.5</v>
      </c>
      <c r="M49" s="31">
        <f>SUM(J49:L49)</f>
        <v>21.5</v>
      </c>
      <c r="N49" s="73">
        <f>M49*100/62</f>
        <v>34.677419354838712</v>
      </c>
      <c r="O49" s="5" t="s">
        <v>21</v>
      </c>
      <c r="P49" s="38"/>
      <c r="Q49" s="39"/>
    </row>
    <row r="50" spans="1:17" ht="39.950000000000003" customHeight="1" x14ac:dyDescent="0.3">
      <c r="A50" s="11">
        <v>44</v>
      </c>
      <c r="B50" s="23" t="s">
        <v>112</v>
      </c>
      <c r="C50" s="23" t="s">
        <v>162</v>
      </c>
      <c r="D50" s="23" t="s">
        <v>208</v>
      </c>
      <c r="E50" s="16" t="s">
        <v>254</v>
      </c>
      <c r="F50" s="3">
        <v>39036</v>
      </c>
      <c r="G50" s="2" t="s">
        <v>42</v>
      </c>
      <c r="H50" s="11">
        <v>9</v>
      </c>
      <c r="I50" s="11"/>
      <c r="J50" s="21">
        <v>15</v>
      </c>
      <c r="K50" s="47">
        <v>4</v>
      </c>
      <c r="L50" s="21">
        <v>2.4</v>
      </c>
      <c r="M50" s="31">
        <f>SUM(J50:L50)</f>
        <v>21.4</v>
      </c>
      <c r="N50" s="73">
        <f>M50*100/62</f>
        <v>34.516129032258064</v>
      </c>
      <c r="O50" s="21" t="s">
        <v>8</v>
      </c>
      <c r="P50" s="38"/>
      <c r="Q50" s="39"/>
    </row>
    <row r="51" spans="1:17" ht="39.950000000000003" customHeight="1" x14ac:dyDescent="0.3">
      <c r="A51" s="11">
        <v>45</v>
      </c>
      <c r="B51" s="16" t="s">
        <v>129</v>
      </c>
      <c r="C51" s="16" t="s">
        <v>177</v>
      </c>
      <c r="D51" s="16" t="s">
        <v>223</v>
      </c>
      <c r="E51" s="16" t="s">
        <v>254</v>
      </c>
      <c r="F51" s="14">
        <v>38996</v>
      </c>
      <c r="G51" s="11" t="s">
        <v>50</v>
      </c>
      <c r="H51" s="11">
        <v>9</v>
      </c>
      <c r="I51" s="11"/>
      <c r="J51" s="11">
        <v>14</v>
      </c>
      <c r="K51" s="46">
        <v>6</v>
      </c>
      <c r="L51" s="11">
        <v>1.2</v>
      </c>
      <c r="M51" s="31">
        <f>SUM(J51:L51)</f>
        <v>21.2</v>
      </c>
      <c r="N51" s="73">
        <f>M51*100/62</f>
        <v>34.193548387096776</v>
      </c>
      <c r="O51" s="11" t="s">
        <v>14</v>
      </c>
      <c r="P51" s="38"/>
      <c r="Q51" s="39"/>
    </row>
    <row r="52" spans="1:17" ht="39.950000000000003" customHeight="1" x14ac:dyDescent="0.3">
      <c r="A52" s="11">
        <v>46</v>
      </c>
      <c r="B52" s="16" t="s">
        <v>98</v>
      </c>
      <c r="C52" s="16" t="s">
        <v>192</v>
      </c>
      <c r="D52" s="16" t="s">
        <v>238</v>
      </c>
      <c r="E52" s="16" t="s">
        <v>255</v>
      </c>
      <c r="F52" s="30">
        <v>39100</v>
      </c>
      <c r="G52" s="11" t="s">
        <v>40</v>
      </c>
      <c r="H52" s="11">
        <v>9</v>
      </c>
      <c r="I52" s="11"/>
      <c r="J52" s="28">
        <v>12</v>
      </c>
      <c r="K52" s="74">
        <v>6</v>
      </c>
      <c r="L52" s="28">
        <v>3</v>
      </c>
      <c r="M52" s="31">
        <f>SUM(J52:L52)</f>
        <v>21</v>
      </c>
      <c r="N52" s="73">
        <f>M52*100/62</f>
        <v>33.87096774193548</v>
      </c>
      <c r="O52" s="28" t="s">
        <v>22</v>
      </c>
      <c r="P52" s="38"/>
      <c r="Q52" s="39"/>
    </row>
    <row r="53" spans="1:17" ht="39.950000000000003" customHeight="1" x14ac:dyDescent="0.3">
      <c r="A53" s="11">
        <v>47</v>
      </c>
      <c r="B53" s="16" t="s">
        <v>153</v>
      </c>
      <c r="C53" s="16" t="s">
        <v>188</v>
      </c>
      <c r="D53" s="16" t="s">
        <v>246</v>
      </c>
      <c r="E53" s="16" t="s">
        <v>254</v>
      </c>
      <c r="F53" s="14">
        <v>39054</v>
      </c>
      <c r="G53" s="11" t="s">
        <v>15</v>
      </c>
      <c r="H53" s="11">
        <v>9</v>
      </c>
      <c r="I53" s="11"/>
      <c r="J53" s="28">
        <v>13</v>
      </c>
      <c r="K53" s="74">
        <v>6</v>
      </c>
      <c r="L53" s="28">
        <v>1.7</v>
      </c>
      <c r="M53" s="31">
        <f>SUM(J53:L53)</f>
        <v>20.7</v>
      </c>
      <c r="N53" s="73">
        <f>M53*100/62</f>
        <v>33.387096774193552</v>
      </c>
      <c r="O53" s="11" t="s">
        <v>16</v>
      </c>
      <c r="P53" s="38"/>
      <c r="Q53" s="39"/>
    </row>
    <row r="54" spans="1:17" ht="39.950000000000003" customHeight="1" x14ac:dyDescent="0.3">
      <c r="A54" s="11">
        <v>48</v>
      </c>
      <c r="B54" s="23" t="s">
        <v>125</v>
      </c>
      <c r="C54" s="23" t="s">
        <v>173</v>
      </c>
      <c r="D54" s="23" t="s">
        <v>218</v>
      </c>
      <c r="E54" s="16" t="s">
        <v>255</v>
      </c>
      <c r="F54" s="3">
        <v>39064</v>
      </c>
      <c r="G54" s="11" t="s">
        <v>43</v>
      </c>
      <c r="H54" s="11">
        <v>9</v>
      </c>
      <c r="I54" s="11"/>
      <c r="J54" s="5">
        <v>10</v>
      </c>
      <c r="K54" s="48">
        <v>8</v>
      </c>
      <c r="L54" s="5">
        <v>2.5</v>
      </c>
      <c r="M54" s="31">
        <f>SUM(J54:L54)</f>
        <v>20.5</v>
      </c>
      <c r="N54" s="73">
        <f>M54*100/62</f>
        <v>33.064516129032256</v>
      </c>
      <c r="O54" s="5" t="s">
        <v>21</v>
      </c>
      <c r="P54" s="38"/>
      <c r="Q54" s="39"/>
    </row>
    <row r="55" spans="1:17" ht="39.950000000000003" customHeight="1" x14ac:dyDescent="0.3">
      <c r="A55" s="11">
        <v>49</v>
      </c>
      <c r="B55" s="23" t="s">
        <v>78</v>
      </c>
      <c r="C55" s="23" t="s">
        <v>75</v>
      </c>
      <c r="D55" s="23" t="s">
        <v>77</v>
      </c>
      <c r="E55" s="16" t="s">
        <v>254</v>
      </c>
      <c r="F55" s="3">
        <v>38949</v>
      </c>
      <c r="G55" s="2" t="s">
        <v>42</v>
      </c>
      <c r="H55" s="11">
        <v>9</v>
      </c>
      <c r="I55" s="11"/>
      <c r="J55" s="21">
        <v>10</v>
      </c>
      <c r="K55" s="47">
        <v>8</v>
      </c>
      <c r="L55" s="21">
        <v>2.4</v>
      </c>
      <c r="M55" s="31">
        <f>SUM(J55:L55)</f>
        <v>20.399999999999999</v>
      </c>
      <c r="N55" s="73">
        <f>M55*100/62</f>
        <v>32.903225806451609</v>
      </c>
      <c r="O55" s="21" t="s">
        <v>8</v>
      </c>
      <c r="P55" s="38"/>
      <c r="Q55" s="39"/>
    </row>
    <row r="56" spans="1:17" ht="39.950000000000003" customHeight="1" x14ac:dyDescent="0.2">
      <c r="A56" s="11">
        <v>50</v>
      </c>
      <c r="B56" s="23" t="s">
        <v>123</v>
      </c>
      <c r="C56" s="23" t="s">
        <v>171</v>
      </c>
      <c r="D56" s="23" t="s">
        <v>214</v>
      </c>
      <c r="E56" s="16" t="s">
        <v>254</v>
      </c>
      <c r="F56" s="3">
        <v>38965</v>
      </c>
      <c r="G56" s="11" t="s">
        <v>43</v>
      </c>
      <c r="H56" s="11">
        <v>9</v>
      </c>
      <c r="I56" s="11"/>
      <c r="J56" s="5">
        <v>14</v>
      </c>
      <c r="K56" s="48">
        <v>4</v>
      </c>
      <c r="L56" s="5">
        <v>2.2000000000000002</v>
      </c>
      <c r="M56" s="31">
        <f>SUM(J56:L56)</f>
        <v>20.2</v>
      </c>
      <c r="N56" s="73">
        <f>M56*100/62</f>
        <v>32.58064516129032</v>
      </c>
      <c r="O56" s="5" t="s">
        <v>21</v>
      </c>
    </row>
    <row r="57" spans="1:17" ht="39.950000000000003" customHeight="1" x14ac:dyDescent="0.3">
      <c r="A57" s="11">
        <v>51</v>
      </c>
      <c r="B57" s="16" t="s">
        <v>138</v>
      </c>
      <c r="C57" s="16" t="s">
        <v>186</v>
      </c>
      <c r="D57" s="16" t="s">
        <v>232</v>
      </c>
      <c r="E57" s="16" t="s">
        <v>255</v>
      </c>
      <c r="F57" s="14">
        <v>38836</v>
      </c>
      <c r="G57" s="11" t="s">
        <v>45</v>
      </c>
      <c r="H57" s="11">
        <v>9</v>
      </c>
      <c r="I57" s="11"/>
      <c r="J57" s="11">
        <v>10</v>
      </c>
      <c r="K57" s="46">
        <v>8</v>
      </c>
      <c r="L57" s="11">
        <v>2.2000000000000002</v>
      </c>
      <c r="M57" s="31">
        <f>SUM(J57:L57)</f>
        <v>20.2</v>
      </c>
      <c r="N57" s="73">
        <f>M57*100/62</f>
        <v>32.58064516129032</v>
      </c>
      <c r="O57" s="11" t="s">
        <v>24</v>
      </c>
      <c r="P57" s="38"/>
      <c r="Q57" s="39"/>
    </row>
    <row r="58" spans="1:17" ht="39.950000000000003" customHeight="1" x14ac:dyDescent="0.3">
      <c r="A58" s="11">
        <v>52</v>
      </c>
      <c r="B58" s="23" t="s">
        <v>133</v>
      </c>
      <c r="C58" s="23" t="s">
        <v>181</v>
      </c>
      <c r="D58" s="23" t="s">
        <v>227</v>
      </c>
      <c r="E58" s="16" t="s">
        <v>255</v>
      </c>
      <c r="F58" s="3">
        <v>39129</v>
      </c>
      <c r="G58" s="5" t="s">
        <v>46</v>
      </c>
      <c r="H58" s="11">
        <v>9</v>
      </c>
      <c r="I58" s="11"/>
      <c r="J58" s="5">
        <v>18</v>
      </c>
      <c r="K58" s="48">
        <v>0</v>
      </c>
      <c r="L58" s="5">
        <v>2.1</v>
      </c>
      <c r="M58" s="31">
        <f>SUM(J58:L58)</f>
        <v>20.100000000000001</v>
      </c>
      <c r="N58" s="73">
        <f>M58*100/62</f>
        <v>32.41935483870968</v>
      </c>
      <c r="O58" s="5" t="s">
        <v>17</v>
      </c>
      <c r="P58" s="38"/>
      <c r="Q58" s="39"/>
    </row>
    <row r="59" spans="1:17" ht="39.950000000000003" customHeight="1" x14ac:dyDescent="0.3">
      <c r="A59" s="11">
        <v>53</v>
      </c>
      <c r="B59" s="16" t="s">
        <v>258</v>
      </c>
      <c r="C59" s="16" t="s">
        <v>259</v>
      </c>
      <c r="D59" s="16" t="s">
        <v>260</v>
      </c>
      <c r="E59" s="16" t="s">
        <v>255</v>
      </c>
      <c r="F59" s="14">
        <v>39198</v>
      </c>
      <c r="G59" s="11" t="s">
        <v>261</v>
      </c>
      <c r="H59" s="11">
        <v>9</v>
      </c>
      <c r="I59" s="11"/>
      <c r="J59" s="11">
        <v>12</v>
      </c>
      <c r="K59" s="46">
        <v>6</v>
      </c>
      <c r="L59" s="11">
        <v>2</v>
      </c>
      <c r="M59" s="31">
        <f>SUM(J59:L59)</f>
        <v>20</v>
      </c>
      <c r="N59" s="73">
        <f>M59*100/62</f>
        <v>32.258064516129032</v>
      </c>
      <c r="O59" s="11" t="s">
        <v>266</v>
      </c>
      <c r="P59" s="38"/>
      <c r="Q59" s="39"/>
    </row>
    <row r="60" spans="1:17" ht="39.950000000000003" customHeight="1" x14ac:dyDescent="0.3">
      <c r="A60" s="11">
        <v>54</v>
      </c>
      <c r="B60" s="23" t="s">
        <v>131</v>
      </c>
      <c r="C60" s="23" t="s">
        <v>179</v>
      </c>
      <c r="D60" s="23" t="s">
        <v>225</v>
      </c>
      <c r="E60" s="16" t="s">
        <v>255</v>
      </c>
      <c r="F60" s="3">
        <v>38863</v>
      </c>
      <c r="G60" s="11" t="s">
        <v>43</v>
      </c>
      <c r="H60" s="11">
        <v>9</v>
      </c>
      <c r="I60" s="11"/>
      <c r="J60" s="5">
        <v>10</v>
      </c>
      <c r="K60" s="48">
        <v>8</v>
      </c>
      <c r="L60" s="5">
        <v>1.9</v>
      </c>
      <c r="M60" s="31">
        <f>SUM(J60:L60)</f>
        <v>19.899999999999999</v>
      </c>
      <c r="N60" s="73">
        <f>M60*100/62</f>
        <v>32.096774193548384</v>
      </c>
      <c r="O60" s="5" t="s">
        <v>21</v>
      </c>
      <c r="P60" s="38"/>
      <c r="Q60" s="39"/>
    </row>
    <row r="61" spans="1:17" ht="39.950000000000003" customHeight="1" x14ac:dyDescent="0.3">
      <c r="A61" s="11">
        <v>55</v>
      </c>
      <c r="B61" s="23" t="s">
        <v>135</v>
      </c>
      <c r="C61" s="23" t="s">
        <v>183</v>
      </c>
      <c r="D61" s="23" t="s">
        <v>229</v>
      </c>
      <c r="E61" s="16" t="s">
        <v>254</v>
      </c>
      <c r="F61" s="3">
        <v>38893</v>
      </c>
      <c r="G61" s="5" t="s">
        <v>46</v>
      </c>
      <c r="H61" s="11">
        <v>9</v>
      </c>
      <c r="I61" s="11"/>
      <c r="J61" s="5">
        <v>15</v>
      </c>
      <c r="K61" s="48">
        <v>2</v>
      </c>
      <c r="L61" s="5">
        <v>2.8</v>
      </c>
      <c r="M61" s="31">
        <f>SUM(J61:L61)</f>
        <v>19.8</v>
      </c>
      <c r="N61" s="73">
        <f>M61*100/62</f>
        <v>31.93548387096774</v>
      </c>
      <c r="O61" s="5" t="s">
        <v>17</v>
      </c>
      <c r="P61" s="38"/>
      <c r="Q61" s="39"/>
    </row>
    <row r="62" spans="1:17" ht="39.950000000000003" customHeight="1" x14ac:dyDescent="0.3">
      <c r="A62" s="11">
        <v>56</v>
      </c>
      <c r="B62" s="16" t="s">
        <v>152</v>
      </c>
      <c r="C62" s="16" t="s">
        <v>200</v>
      </c>
      <c r="D62" s="16" t="s">
        <v>223</v>
      </c>
      <c r="E62" s="16" t="s">
        <v>254</v>
      </c>
      <c r="F62" s="30">
        <v>38835</v>
      </c>
      <c r="G62" s="11" t="s">
        <v>56</v>
      </c>
      <c r="H62" s="11">
        <v>9</v>
      </c>
      <c r="I62" s="11"/>
      <c r="J62" s="28">
        <v>10</v>
      </c>
      <c r="K62" s="74">
        <v>6</v>
      </c>
      <c r="L62" s="28">
        <v>3.6</v>
      </c>
      <c r="M62" s="31">
        <f>SUM(J62:L62)</f>
        <v>19.600000000000001</v>
      </c>
      <c r="N62" s="73">
        <f>M62*100/62</f>
        <v>31.612903225806456</v>
      </c>
      <c r="O62" s="28" t="s">
        <v>53</v>
      </c>
      <c r="P62" s="38"/>
      <c r="Q62" s="39"/>
    </row>
    <row r="63" spans="1:17" ht="39.950000000000003" customHeight="1" x14ac:dyDescent="0.3">
      <c r="A63" s="11">
        <v>57</v>
      </c>
      <c r="B63" s="16" t="s">
        <v>126</v>
      </c>
      <c r="C63" s="16" t="s">
        <v>174</v>
      </c>
      <c r="D63" s="16" t="s">
        <v>220</v>
      </c>
      <c r="E63" s="16" t="s">
        <v>254</v>
      </c>
      <c r="F63" s="14">
        <v>38902</v>
      </c>
      <c r="G63" s="11" t="s">
        <v>57</v>
      </c>
      <c r="H63" s="11">
        <v>9</v>
      </c>
      <c r="I63" s="11"/>
      <c r="J63" s="11">
        <v>11</v>
      </c>
      <c r="K63" s="46">
        <v>6</v>
      </c>
      <c r="L63" s="11">
        <v>1.6</v>
      </c>
      <c r="M63" s="31">
        <f>SUM(J63:L63)</f>
        <v>18.600000000000001</v>
      </c>
      <c r="N63" s="73">
        <f>M63*100/62</f>
        <v>30.000000000000004</v>
      </c>
      <c r="O63" s="11" t="s">
        <v>12</v>
      </c>
      <c r="P63" s="56"/>
      <c r="Q63" s="39"/>
    </row>
    <row r="64" spans="1:17" ht="39.950000000000003" customHeight="1" x14ac:dyDescent="0.3">
      <c r="A64" s="11">
        <v>58</v>
      </c>
      <c r="B64" s="16" t="s">
        <v>154</v>
      </c>
      <c r="C64" s="16" t="s">
        <v>201</v>
      </c>
      <c r="D64" s="16" t="s">
        <v>247</v>
      </c>
      <c r="E64" s="16" t="s">
        <v>254</v>
      </c>
      <c r="F64" s="14">
        <v>39112</v>
      </c>
      <c r="G64" s="11" t="s">
        <v>59</v>
      </c>
      <c r="H64" s="11">
        <v>9</v>
      </c>
      <c r="I64" s="11"/>
      <c r="J64" s="11">
        <v>12</v>
      </c>
      <c r="K64" s="46">
        <v>4</v>
      </c>
      <c r="L64" s="11">
        <v>2.6</v>
      </c>
      <c r="M64" s="31">
        <f>SUM(J64:L64)</f>
        <v>18.600000000000001</v>
      </c>
      <c r="N64" s="73">
        <f>M64*100/62</f>
        <v>30.000000000000004</v>
      </c>
      <c r="O64" s="11" t="s">
        <v>25</v>
      </c>
      <c r="P64" s="38"/>
      <c r="Q64" s="39"/>
    </row>
    <row r="65" spans="1:17" ht="39.950000000000003" customHeight="1" x14ac:dyDescent="0.3">
      <c r="A65" s="11">
        <v>59</v>
      </c>
      <c r="B65" s="16" t="s">
        <v>141</v>
      </c>
      <c r="C65" s="16" t="s">
        <v>189</v>
      </c>
      <c r="D65" s="16" t="s">
        <v>235</v>
      </c>
      <c r="E65" s="16" t="s">
        <v>254</v>
      </c>
      <c r="F65" s="40">
        <v>39064</v>
      </c>
      <c r="G65" s="11" t="s">
        <v>44</v>
      </c>
      <c r="H65" s="11">
        <v>9</v>
      </c>
      <c r="I65" s="11"/>
      <c r="J65" s="11">
        <v>10</v>
      </c>
      <c r="K65" s="46">
        <v>6</v>
      </c>
      <c r="L65" s="11">
        <v>2.4</v>
      </c>
      <c r="M65" s="31">
        <f>SUM(J65:L65)</f>
        <v>18.399999999999999</v>
      </c>
      <c r="N65" s="73">
        <f>M65*100/62</f>
        <v>29.677419354838705</v>
      </c>
      <c r="O65" s="11" t="s">
        <v>31</v>
      </c>
      <c r="P65" s="38"/>
      <c r="Q65" s="39"/>
    </row>
    <row r="66" spans="1:17" ht="39.950000000000003" customHeight="1" x14ac:dyDescent="0.3">
      <c r="A66" s="11">
        <v>60</v>
      </c>
      <c r="B66" s="16" t="s">
        <v>394</v>
      </c>
      <c r="C66" s="16" t="s">
        <v>265</v>
      </c>
      <c r="D66" s="16" t="s">
        <v>95</v>
      </c>
      <c r="E66" s="16" t="s">
        <v>254</v>
      </c>
      <c r="F66" s="14">
        <v>38768</v>
      </c>
      <c r="G66" s="11" t="s">
        <v>261</v>
      </c>
      <c r="H66" s="11">
        <v>9</v>
      </c>
      <c r="I66" s="11"/>
      <c r="J66" s="11">
        <v>12</v>
      </c>
      <c r="K66" s="46">
        <v>4</v>
      </c>
      <c r="L66" s="11">
        <v>2.4</v>
      </c>
      <c r="M66" s="31">
        <f>SUM(J66:L66)</f>
        <v>18.399999999999999</v>
      </c>
      <c r="N66" s="73">
        <f>M66*100/62</f>
        <v>29.677419354838705</v>
      </c>
      <c r="O66" s="11" t="s">
        <v>269</v>
      </c>
      <c r="P66" s="38"/>
      <c r="Q66" s="39"/>
    </row>
    <row r="67" spans="1:17" ht="39.950000000000003" customHeight="1" x14ac:dyDescent="0.3">
      <c r="A67" s="11">
        <v>61</v>
      </c>
      <c r="B67" s="16" t="s">
        <v>158</v>
      </c>
      <c r="C67" s="16" t="s">
        <v>205</v>
      </c>
      <c r="D67" s="16" t="s">
        <v>251</v>
      </c>
      <c r="E67" s="16" t="s">
        <v>254</v>
      </c>
      <c r="F67" s="14">
        <v>39222</v>
      </c>
      <c r="G67" s="11" t="s">
        <v>15</v>
      </c>
      <c r="H67" s="11">
        <v>9</v>
      </c>
      <c r="I67" s="11"/>
      <c r="J67" s="11">
        <v>15</v>
      </c>
      <c r="K67" s="46">
        <v>2</v>
      </c>
      <c r="L67" s="11">
        <v>1.3</v>
      </c>
      <c r="M67" s="31">
        <f>SUM(J67:L67)</f>
        <v>18.3</v>
      </c>
      <c r="N67" s="73">
        <f>M67*100/62</f>
        <v>29.516129032258064</v>
      </c>
      <c r="O67" s="11" t="s">
        <v>16</v>
      </c>
      <c r="P67" s="38"/>
      <c r="Q67" s="39"/>
    </row>
    <row r="68" spans="1:17" ht="39.950000000000003" customHeight="1" x14ac:dyDescent="0.3">
      <c r="A68" s="11">
        <v>62</v>
      </c>
      <c r="B68" s="20" t="s">
        <v>142</v>
      </c>
      <c r="C68" s="20" t="s">
        <v>190</v>
      </c>
      <c r="D68" s="20" t="s">
        <v>236</v>
      </c>
      <c r="E68" s="16" t="s">
        <v>254</v>
      </c>
      <c r="F68" s="3">
        <v>38873</v>
      </c>
      <c r="G68" s="11" t="s">
        <v>52</v>
      </c>
      <c r="H68" s="11">
        <v>9</v>
      </c>
      <c r="I68" s="11"/>
      <c r="J68" s="2">
        <v>11</v>
      </c>
      <c r="K68" s="75">
        <v>4</v>
      </c>
      <c r="L68" s="2">
        <v>2.4</v>
      </c>
      <c r="M68" s="31">
        <f>SUM(J68:L68)</f>
        <v>17.399999999999999</v>
      </c>
      <c r="N68" s="73">
        <f>M68*100/62</f>
        <v>28.064516129032253</v>
      </c>
      <c r="O68" s="2" t="s">
        <v>33</v>
      </c>
      <c r="P68" s="38"/>
      <c r="Q68" s="39"/>
    </row>
    <row r="69" spans="1:17" ht="39.950000000000003" customHeight="1" x14ac:dyDescent="0.3">
      <c r="A69" s="11">
        <v>63</v>
      </c>
      <c r="B69" s="16" t="s">
        <v>267</v>
      </c>
      <c r="C69" s="16" t="s">
        <v>94</v>
      </c>
      <c r="D69" s="16" t="s">
        <v>268</v>
      </c>
      <c r="E69" s="16" t="s">
        <v>254</v>
      </c>
      <c r="F69" s="14">
        <v>39175</v>
      </c>
      <c r="G69" s="11" t="s">
        <v>261</v>
      </c>
      <c r="H69" s="11">
        <v>9</v>
      </c>
      <c r="I69" s="11"/>
      <c r="J69" s="11">
        <v>13</v>
      </c>
      <c r="K69" s="46">
        <v>2</v>
      </c>
      <c r="L69" s="11">
        <v>1.9</v>
      </c>
      <c r="M69" s="31">
        <f>SUM(J69:L69)</f>
        <v>16.899999999999999</v>
      </c>
      <c r="N69" s="73">
        <f>M69*100/62</f>
        <v>27.258064516129028</v>
      </c>
      <c r="O69" s="11" t="s">
        <v>269</v>
      </c>
      <c r="P69" s="38"/>
      <c r="Q69" s="39"/>
    </row>
    <row r="70" spans="1:17" ht="39.950000000000003" customHeight="1" x14ac:dyDescent="0.2">
      <c r="A70" s="11">
        <v>64</v>
      </c>
      <c r="B70" s="16" t="s">
        <v>262</v>
      </c>
      <c r="C70" s="16" t="s">
        <v>263</v>
      </c>
      <c r="D70" s="16" t="s">
        <v>264</v>
      </c>
      <c r="E70" s="16" t="s">
        <v>255</v>
      </c>
      <c r="F70" s="14">
        <v>38824</v>
      </c>
      <c r="G70" s="11" t="s">
        <v>261</v>
      </c>
      <c r="H70" s="11">
        <v>9</v>
      </c>
      <c r="I70" s="11"/>
      <c r="J70" s="11">
        <v>9</v>
      </c>
      <c r="K70" s="46">
        <v>4</v>
      </c>
      <c r="L70" s="11">
        <v>3.2</v>
      </c>
      <c r="M70" s="31">
        <f>SUM(J70:L70)</f>
        <v>16.2</v>
      </c>
      <c r="N70" s="73">
        <f>M70*100/62</f>
        <v>26.129032258064516</v>
      </c>
      <c r="O70" s="11" t="s">
        <v>266</v>
      </c>
      <c r="P70" s="39"/>
      <c r="Q70" s="39"/>
    </row>
    <row r="71" spans="1:17" ht="39.950000000000003" customHeight="1" x14ac:dyDescent="0.3">
      <c r="A71" s="11">
        <v>65</v>
      </c>
      <c r="B71" s="23" t="s">
        <v>124</v>
      </c>
      <c r="C71" s="23" t="s">
        <v>172</v>
      </c>
      <c r="D71" s="23" t="s">
        <v>219</v>
      </c>
      <c r="E71" s="16" t="s">
        <v>254</v>
      </c>
      <c r="F71" s="3">
        <v>39235</v>
      </c>
      <c r="G71" s="11" t="s">
        <v>43</v>
      </c>
      <c r="H71" s="11">
        <v>9</v>
      </c>
      <c r="I71" s="11"/>
      <c r="J71" s="5">
        <v>14</v>
      </c>
      <c r="K71" s="48">
        <v>0</v>
      </c>
      <c r="L71" s="5">
        <v>2.2000000000000002</v>
      </c>
      <c r="M71" s="31">
        <f>SUM(J71:L71)</f>
        <v>16.2</v>
      </c>
      <c r="N71" s="73">
        <f>M71*100/62</f>
        <v>26.129032258064516</v>
      </c>
      <c r="O71" s="5" t="s">
        <v>21</v>
      </c>
      <c r="P71" s="38"/>
      <c r="Q71" s="39"/>
    </row>
    <row r="72" spans="1:17" ht="39.950000000000003" customHeight="1" x14ac:dyDescent="0.3">
      <c r="A72" s="11">
        <v>66</v>
      </c>
      <c r="B72" s="16" t="s">
        <v>145</v>
      </c>
      <c r="C72" s="16" t="s">
        <v>194</v>
      </c>
      <c r="D72" s="16" t="s">
        <v>240</v>
      </c>
      <c r="E72" s="16" t="s">
        <v>255</v>
      </c>
      <c r="F72" s="30">
        <v>38873</v>
      </c>
      <c r="G72" s="11" t="s">
        <v>40</v>
      </c>
      <c r="H72" s="11">
        <v>9</v>
      </c>
      <c r="I72" s="11"/>
      <c r="J72" s="28">
        <v>11</v>
      </c>
      <c r="K72" s="74">
        <v>2</v>
      </c>
      <c r="L72" s="28">
        <v>2</v>
      </c>
      <c r="M72" s="31">
        <f>SUM(J72:L72)</f>
        <v>15</v>
      </c>
      <c r="N72" s="73">
        <f>M72*100/62</f>
        <v>24.193548387096776</v>
      </c>
      <c r="O72" s="28" t="s">
        <v>22</v>
      </c>
      <c r="P72" s="38"/>
      <c r="Q72" s="39"/>
    </row>
    <row r="73" spans="1:17" ht="31.5" x14ac:dyDescent="0.3">
      <c r="A73" s="11">
        <v>67</v>
      </c>
      <c r="B73" s="16" t="s">
        <v>136</v>
      </c>
      <c r="C73" s="16" t="s">
        <v>184</v>
      </c>
      <c r="D73" s="16" t="s">
        <v>230</v>
      </c>
      <c r="E73" s="16" t="s">
        <v>254</v>
      </c>
      <c r="F73" s="14">
        <v>38818</v>
      </c>
      <c r="G73" s="11" t="s">
        <v>41</v>
      </c>
      <c r="H73" s="11">
        <v>9</v>
      </c>
      <c r="I73" s="11"/>
      <c r="J73" s="11">
        <v>6</v>
      </c>
      <c r="K73" s="46">
        <v>6</v>
      </c>
      <c r="L73" s="11">
        <v>1.7</v>
      </c>
      <c r="M73" s="31">
        <f>SUM(J73:L73)</f>
        <v>13.7</v>
      </c>
      <c r="N73" s="73">
        <f>M73*100/62</f>
        <v>22.096774193548388</v>
      </c>
      <c r="O73" s="11" t="s">
        <v>12</v>
      </c>
      <c r="P73" s="38"/>
      <c r="Q73" s="39"/>
    </row>
    <row r="74" spans="1:17" ht="15.75" x14ac:dyDescent="0.2">
      <c r="A74" s="77"/>
      <c r="B74" s="78"/>
      <c r="C74" s="79"/>
      <c r="D74" s="79"/>
      <c r="E74" s="77"/>
      <c r="F74" s="78"/>
      <c r="G74" s="78"/>
      <c r="H74" s="78"/>
      <c r="I74" s="80"/>
      <c r="J74" s="79"/>
      <c r="K74" s="81"/>
      <c r="L74" s="79"/>
      <c r="M74" s="78"/>
      <c r="N74" s="78"/>
      <c r="O74" s="78"/>
    </row>
    <row r="75" spans="1:17" ht="18.75" x14ac:dyDescent="0.3">
      <c r="B75" s="59" t="s">
        <v>691</v>
      </c>
      <c r="C75" s="59" t="s">
        <v>702</v>
      </c>
    </row>
    <row r="76" spans="1:17" ht="18.75" x14ac:dyDescent="0.3">
      <c r="B76" s="59"/>
      <c r="C76" s="59"/>
    </row>
    <row r="77" spans="1:17" ht="18.75" x14ac:dyDescent="0.3">
      <c r="B77" s="59"/>
      <c r="C77" s="59"/>
    </row>
    <row r="78" spans="1:17" ht="18.75" x14ac:dyDescent="0.3">
      <c r="B78" s="59" t="s">
        <v>692</v>
      </c>
      <c r="C78" s="59" t="s">
        <v>703</v>
      </c>
    </row>
    <row r="79" spans="1:17" ht="18.75" x14ac:dyDescent="0.3">
      <c r="B79" s="59"/>
      <c r="C79" s="59" t="s">
        <v>704</v>
      </c>
    </row>
    <row r="80" spans="1:17" ht="18.75" x14ac:dyDescent="0.3">
      <c r="B80" s="59"/>
      <c r="C80" s="59" t="s">
        <v>705</v>
      </c>
    </row>
    <row r="81" spans="2:3" ht="18.75" x14ac:dyDescent="0.3">
      <c r="B81" s="59"/>
      <c r="C81" s="59" t="s">
        <v>719</v>
      </c>
    </row>
    <row r="82" spans="2:3" ht="18.75" x14ac:dyDescent="0.3">
      <c r="B82" s="59"/>
      <c r="C82" s="59" t="s">
        <v>707</v>
      </c>
    </row>
    <row r="83" spans="2:3" ht="18.75" x14ac:dyDescent="0.3">
      <c r="B83" s="59"/>
      <c r="C83" s="59" t="s">
        <v>712</v>
      </c>
    </row>
    <row r="84" spans="2:3" ht="18.75" x14ac:dyDescent="0.3">
      <c r="B84" s="59"/>
      <c r="C84" s="59" t="s">
        <v>709</v>
      </c>
    </row>
    <row r="85" spans="2:3" ht="18.75" x14ac:dyDescent="0.3">
      <c r="B85" s="59"/>
      <c r="C85" s="59" t="s">
        <v>710</v>
      </c>
    </row>
    <row r="86" spans="2:3" ht="18.75" x14ac:dyDescent="0.3">
      <c r="B86" s="59"/>
      <c r="C86" s="59" t="s">
        <v>711</v>
      </c>
    </row>
    <row r="87" spans="2:3" ht="18.75" x14ac:dyDescent="0.3">
      <c r="B87" s="59"/>
      <c r="C87" s="59" t="s">
        <v>708</v>
      </c>
    </row>
    <row r="88" spans="2:3" ht="18.75" x14ac:dyDescent="0.3">
      <c r="B88" s="59"/>
      <c r="C88" s="59" t="s">
        <v>713</v>
      </c>
    </row>
    <row r="89" spans="2:3" ht="18.75" x14ac:dyDescent="0.3">
      <c r="B89" s="59"/>
      <c r="C89" s="59" t="s">
        <v>706</v>
      </c>
    </row>
  </sheetData>
  <sortState ref="A7:O73">
    <sortCondition descending="1" ref="M7:M73"/>
  </sortState>
  <mergeCells count="16">
    <mergeCell ref="A2:O2"/>
    <mergeCell ref="A3:O3"/>
    <mergeCell ref="A4:O4"/>
    <mergeCell ref="J5:L5"/>
    <mergeCell ref="M5:M6"/>
    <mergeCell ref="N5:N6"/>
    <mergeCell ref="O5:O6"/>
    <mergeCell ref="G5:G6"/>
    <mergeCell ref="F5:F6"/>
    <mergeCell ref="E5:E6"/>
    <mergeCell ref="B5:B6"/>
    <mergeCell ref="A5:A6"/>
    <mergeCell ref="C5:C6"/>
    <mergeCell ref="D5:D6"/>
    <mergeCell ref="I5:I6"/>
    <mergeCell ref="H5:H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="75" zoomScaleNormal="75" workbookViewId="0">
      <selection activeCell="A4" sqref="A4:O4"/>
    </sheetView>
  </sheetViews>
  <sheetFormatPr defaultRowHeight="12.75" x14ac:dyDescent="0.2"/>
  <cols>
    <col min="1" max="1" width="5" customWidth="1"/>
    <col min="2" max="2" width="19.42578125" customWidth="1"/>
    <col min="3" max="3" width="13.85546875" customWidth="1"/>
    <col min="4" max="4" width="17.5703125" customWidth="1"/>
    <col min="5" max="5" width="8.42578125" customWidth="1"/>
    <col min="6" max="6" width="14.5703125" customWidth="1"/>
    <col min="7" max="7" width="57.5703125" customWidth="1"/>
    <col min="8" max="8" width="8.42578125" customWidth="1"/>
    <col min="9" max="9" width="24.42578125" customWidth="1"/>
    <col min="10" max="10" width="10.140625" customWidth="1"/>
    <col min="11" max="11" width="9.7109375" customWidth="1"/>
    <col min="12" max="12" width="10.42578125" customWidth="1"/>
    <col min="14" max="14" width="13.5703125" customWidth="1"/>
    <col min="15" max="15" width="35.140625" customWidth="1"/>
  </cols>
  <sheetData>
    <row r="1" spans="1:15" ht="18.75" x14ac:dyDescent="0.3">
      <c r="A1" s="55"/>
      <c r="B1" s="55"/>
      <c r="C1" s="55"/>
      <c r="D1" s="55"/>
      <c r="E1" s="55"/>
      <c r="F1" s="55"/>
      <c r="G1" s="156" t="s">
        <v>722</v>
      </c>
      <c r="H1" s="82"/>
      <c r="I1" s="55"/>
      <c r="J1" s="55"/>
      <c r="K1" s="55"/>
      <c r="L1" s="55"/>
      <c r="M1" s="55"/>
      <c r="N1" s="55"/>
      <c r="O1" s="55"/>
    </row>
    <row r="2" spans="1:15" ht="18.75" x14ac:dyDescent="0.3">
      <c r="A2" s="90" t="s">
        <v>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18.75" x14ac:dyDescent="0.3">
      <c r="A3" s="91" t="s">
        <v>38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18.75" x14ac:dyDescent="0.3">
      <c r="A4" s="92" t="s">
        <v>69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ht="27" customHeight="1" x14ac:dyDescent="0.2">
      <c r="A5" s="118" t="s">
        <v>0</v>
      </c>
      <c r="B5" s="113" t="s">
        <v>70</v>
      </c>
      <c r="C5" s="113" t="s">
        <v>71</v>
      </c>
      <c r="D5" s="113" t="s">
        <v>72</v>
      </c>
      <c r="E5" s="118" t="s">
        <v>256</v>
      </c>
      <c r="F5" s="113" t="s">
        <v>2</v>
      </c>
      <c r="G5" s="113" t="s">
        <v>3</v>
      </c>
      <c r="H5" s="113" t="s">
        <v>391</v>
      </c>
      <c r="I5" s="113" t="s">
        <v>392</v>
      </c>
      <c r="J5" s="115" t="s">
        <v>63</v>
      </c>
      <c r="K5" s="116"/>
      <c r="L5" s="117"/>
      <c r="M5" s="113" t="s">
        <v>6</v>
      </c>
      <c r="N5" s="113" t="s">
        <v>5</v>
      </c>
      <c r="O5" s="113" t="s">
        <v>393</v>
      </c>
    </row>
    <row r="6" spans="1:15" ht="39.75" customHeight="1" x14ac:dyDescent="0.2">
      <c r="A6" s="119"/>
      <c r="B6" s="114"/>
      <c r="C6" s="114"/>
      <c r="D6" s="114"/>
      <c r="E6" s="119"/>
      <c r="F6" s="114"/>
      <c r="G6" s="114"/>
      <c r="H6" s="114"/>
      <c r="I6" s="114"/>
      <c r="J6" s="7">
        <v>1</v>
      </c>
      <c r="K6" s="7">
        <v>2</v>
      </c>
      <c r="L6" s="7">
        <v>3</v>
      </c>
      <c r="M6" s="114"/>
      <c r="N6" s="114"/>
      <c r="O6" s="114"/>
    </row>
    <row r="7" spans="1:15" ht="39.950000000000003" customHeight="1" x14ac:dyDescent="0.2">
      <c r="A7" s="15">
        <v>1</v>
      </c>
      <c r="B7" s="22" t="s">
        <v>358</v>
      </c>
      <c r="C7" s="22" t="s">
        <v>277</v>
      </c>
      <c r="D7" s="22" t="s">
        <v>231</v>
      </c>
      <c r="E7" s="15" t="s">
        <v>254</v>
      </c>
      <c r="F7" s="14">
        <v>38732</v>
      </c>
      <c r="G7" s="15" t="s">
        <v>15</v>
      </c>
      <c r="H7" s="15">
        <v>10</v>
      </c>
      <c r="I7" s="13" t="s">
        <v>720</v>
      </c>
      <c r="J7" s="13">
        <v>31</v>
      </c>
      <c r="K7" s="83">
        <v>10</v>
      </c>
      <c r="L7" s="13">
        <v>15.6</v>
      </c>
      <c r="M7" s="9">
        <f>SUM(J7:L7)</f>
        <v>56.6</v>
      </c>
      <c r="N7" s="136">
        <f>M7/80*100</f>
        <v>70.75</v>
      </c>
      <c r="O7" s="15" t="s">
        <v>16</v>
      </c>
    </row>
    <row r="8" spans="1:15" ht="39.950000000000003" customHeight="1" x14ac:dyDescent="0.2">
      <c r="A8" s="15">
        <v>2</v>
      </c>
      <c r="B8" s="22" t="s">
        <v>376</v>
      </c>
      <c r="C8" s="22" t="s">
        <v>377</v>
      </c>
      <c r="D8" s="22" t="s">
        <v>239</v>
      </c>
      <c r="E8" s="15" t="s">
        <v>255</v>
      </c>
      <c r="F8" s="14">
        <v>38641</v>
      </c>
      <c r="G8" s="15" t="s">
        <v>15</v>
      </c>
      <c r="H8" s="15">
        <v>10</v>
      </c>
      <c r="I8" s="36" t="s">
        <v>721</v>
      </c>
      <c r="J8" s="13">
        <v>36</v>
      </c>
      <c r="K8" s="13">
        <v>10</v>
      </c>
      <c r="L8" s="13">
        <v>7.8</v>
      </c>
      <c r="M8" s="9">
        <f>SUM(J8:L8)</f>
        <v>53.8</v>
      </c>
      <c r="N8" s="136">
        <f t="shared" ref="N8:N60" si="0">M8/80*100</f>
        <v>67.25</v>
      </c>
      <c r="O8" s="15" t="s">
        <v>16</v>
      </c>
    </row>
    <row r="9" spans="1:15" ht="39.950000000000003" customHeight="1" x14ac:dyDescent="0.2">
      <c r="A9" s="15">
        <v>3</v>
      </c>
      <c r="B9" s="22" t="s">
        <v>356</v>
      </c>
      <c r="C9" s="22" t="s">
        <v>197</v>
      </c>
      <c r="D9" s="22" t="s">
        <v>357</v>
      </c>
      <c r="E9" s="15" t="s">
        <v>254</v>
      </c>
      <c r="F9" s="14">
        <v>38843</v>
      </c>
      <c r="G9" s="15" t="s">
        <v>15</v>
      </c>
      <c r="H9" s="15">
        <v>10</v>
      </c>
      <c r="I9" s="36" t="s">
        <v>721</v>
      </c>
      <c r="J9" s="83">
        <v>36</v>
      </c>
      <c r="K9" s="83">
        <v>10</v>
      </c>
      <c r="L9" s="13">
        <v>5.4</v>
      </c>
      <c r="M9" s="9">
        <f>SUM(J9:L9)</f>
        <v>51.4</v>
      </c>
      <c r="N9" s="136">
        <f t="shared" si="0"/>
        <v>64.25</v>
      </c>
      <c r="O9" s="15" t="s">
        <v>16</v>
      </c>
    </row>
    <row r="10" spans="1:15" ht="39.950000000000003" customHeight="1" x14ac:dyDescent="0.2">
      <c r="A10" s="15">
        <v>4</v>
      </c>
      <c r="B10" s="22" t="s">
        <v>362</v>
      </c>
      <c r="C10" s="22" t="s">
        <v>169</v>
      </c>
      <c r="D10" s="22" t="s">
        <v>363</v>
      </c>
      <c r="E10" s="15" t="s">
        <v>254</v>
      </c>
      <c r="F10" s="14">
        <v>38658</v>
      </c>
      <c r="G10" s="15" t="s">
        <v>15</v>
      </c>
      <c r="H10" s="15">
        <v>10</v>
      </c>
      <c r="I10" s="36" t="s">
        <v>721</v>
      </c>
      <c r="J10" s="13">
        <v>33</v>
      </c>
      <c r="K10" s="83">
        <v>10</v>
      </c>
      <c r="L10" s="13">
        <v>7.2</v>
      </c>
      <c r="M10" s="9">
        <f>SUM(J10:L10)</f>
        <v>50.2</v>
      </c>
      <c r="N10" s="136">
        <f t="shared" si="0"/>
        <v>62.750000000000007</v>
      </c>
      <c r="O10" s="15" t="s">
        <v>16</v>
      </c>
    </row>
    <row r="11" spans="1:15" ht="39.950000000000003" customHeight="1" x14ac:dyDescent="0.2">
      <c r="A11" s="15">
        <v>5</v>
      </c>
      <c r="B11" s="22" t="s">
        <v>385</v>
      </c>
      <c r="C11" s="22" t="s">
        <v>386</v>
      </c>
      <c r="D11" s="22" t="s">
        <v>387</v>
      </c>
      <c r="E11" s="15" t="s">
        <v>254</v>
      </c>
      <c r="F11" s="40">
        <v>38536</v>
      </c>
      <c r="G11" s="15" t="s">
        <v>15</v>
      </c>
      <c r="H11" s="15">
        <v>10</v>
      </c>
      <c r="I11" s="36" t="s">
        <v>721</v>
      </c>
      <c r="J11" s="15">
        <v>30</v>
      </c>
      <c r="K11" s="15">
        <v>12</v>
      </c>
      <c r="L11" s="15">
        <v>8</v>
      </c>
      <c r="M11" s="9">
        <f>SUM(J11:L11)</f>
        <v>50</v>
      </c>
      <c r="N11" s="136">
        <f t="shared" si="0"/>
        <v>62.5</v>
      </c>
      <c r="O11" s="15" t="s">
        <v>16</v>
      </c>
    </row>
    <row r="12" spans="1:15" ht="39.950000000000003" customHeight="1" x14ac:dyDescent="0.2">
      <c r="A12" s="15">
        <v>6</v>
      </c>
      <c r="B12" s="22" t="s">
        <v>274</v>
      </c>
      <c r="C12" s="22" t="s">
        <v>168</v>
      </c>
      <c r="D12" s="22" t="s">
        <v>275</v>
      </c>
      <c r="E12" s="15" t="s">
        <v>254</v>
      </c>
      <c r="F12" s="14">
        <v>38623</v>
      </c>
      <c r="G12" s="15" t="s">
        <v>48</v>
      </c>
      <c r="H12" s="15">
        <v>10</v>
      </c>
      <c r="I12" s="36" t="s">
        <v>721</v>
      </c>
      <c r="J12" s="15">
        <v>35</v>
      </c>
      <c r="K12" s="15">
        <v>8</v>
      </c>
      <c r="L12" s="15">
        <v>6.9</v>
      </c>
      <c r="M12" s="13">
        <f>SUM(J12:L12)</f>
        <v>49.9</v>
      </c>
      <c r="N12" s="136">
        <f t="shared" si="0"/>
        <v>62.375</v>
      </c>
      <c r="O12" s="15" t="s">
        <v>19</v>
      </c>
    </row>
    <row r="13" spans="1:15" ht="39.950000000000003" customHeight="1" x14ac:dyDescent="0.2">
      <c r="A13" s="15">
        <v>7</v>
      </c>
      <c r="B13" s="22" t="s">
        <v>359</v>
      </c>
      <c r="C13" s="22" t="s">
        <v>360</v>
      </c>
      <c r="D13" s="22" t="s">
        <v>361</v>
      </c>
      <c r="E13" s="15" t="s">
        <v>254</v>
      </c>
      <c r="F13" s="14">
        <v>38713</v>
      </c>
      <c r="G13" s="15" t="s">
        <v>15</v>
      </c>
      <c r="H13" s="15">
        <v>10</v>
      </c>
      <c r="I13" s="36" t="s">
        <v>721</v>
      </c>
      <c r="J13" s="83">
        <v>36</v>
      </c>
      <c r="K13" s="83">
        <v>6</v>
      </c>
      <c r="L13" s="83">
        <v>6.2</v>
      </c>
      <c r="M13" s="9">
        <f>SUM(J13:L13)</f>
        <v>48.2</v>
      </c>
      <c r="N13" s="136">
        <f t="shared" si="0"/>
        <v>60.25</v>
      </c>
      <c r="O13" s="15" t="s">
        <v>16</v>
      </c>
    </row>
    <row r="14" spans="1:15" ht="39.950000000000003" customHeight="1" x14ac:dyDescent="0.2">
      <c r="A14" s="15">
        <v>8</v>
      </c>
      <c r="B14" s="22" t="s">
        <v>276</v>
      </c>
      <c r="C14" s="22" t="s">
        <v>277</v>
      </c>
      <c r="D14" s="22" t="s">
        <v>278</v>
      </c>
      <c r="E14" s="15" t="s">
        <v>254</v>
      </c>
      <c r="F14" s="14">
        <v>38461</v>
      </c>
      <c r="G14" s="15" t="s">
        <v>27</v>
      </c>
      <c r="H14" s="15">
        <v>10</v>
      </c>
      <c r="I14" s="36" t="s">
        <v>721</v>
      </c>
      <c r="J14" s="13">
        <v>32</v>
      </c>
      <c r="K14" s="13">
        <v>8</v>
      </c>
      <c r="L14" s="13">
        <v>7.8</v>
      </c>
      <c r="M14" s="13">
        <v>47.8</v>
      </c>
      <c r="N14" s="136">
        <f t="shared" si="0"/>
        <v>59.749999999999993</v>
      </c>
      <c r="O14" s="15" t="s">
        <v>28</v>
      </c>
    </row>
    <row r="15" spans="1:15" ht="39.950000000000003" customHeight="1" x14ac:dyDescent="0.2">
      <c r="A15" s="15">
        <v>9</v>
      </c>
      <c r="B15" s="22" t="s">
        <v>366</v>
      </c>
      <c r="C15" s="22" t="s">
        <v>367</v>
      </c>
      <c r="D15" s="22" t="s">
        <v>243</v>
      </c>
      <c r="E15" s="15" t="s">
        <v>254</v>
      </c>
      <c r="F15" s="14">
        <v>38807</v>
      </c>
      <c r="G15" s="15" t="s">
        <v>15</v>
      </c>
      <c r="H15" s="15">
        <v>10</v>
      </c>
      <c r="I15" s="36" t="s">
        <v>721</v>
      </c>
      <c r="J15" s="83">
        <v>32</v>
      </c>
      <c r="K15" s="83">
        <v>8</v>
      </c>
      <c r="L15" s="83">
        <v>7.6</v>
      </c>
      <c r="M15" s="9">
        <f>SUM(J15:L15)</f>
        <v>47.6</v>
      </c>
      <c r="N15" s="136">
        <f t="shared" si="0"/>
        <v>59.5</v>
      </c>
      <c r="O15" s="15" t="s">
        <v>16</v>
      </c>
    </row>
    <row r="16" spans="1:15" ht="39.950000000000003" customHeight="1" x14ac:dyDescent="0.2">
      <c r="A16" s="15">
        <v>10</v>
      </c>
      <c r="B16" s="22" t="s">
        <v>272</v>
      </c>
      <c r="C16" s="22" t="s">
        <v>273</v>
      </c>
      <c r="D16" s="22" t="s">
        <v>212</v>
      </c>
      <c r="E16" s="15" t="s">
        <v>254</v>
      </c>
      <c r="F16" s="14">
        <v>38497</v>
      </c>
      <c r="G16" s="15" t="s">
        <v>27</v>
      </c>
      <c r="H16" s="15">
        <v>10</v>
      </c>
      <c r="I16" s="36" t="s">
        <v>721</v>
      </c>
      <c r="J16" s="13">
        <v>31</v>
      </c>
      <c r="K16" s="13">
        <v>10</v>
      </c>
      <c r="L16" s="13">
        <v>5</v>
      </c>
      <c r="M16" s="13">
        <f>SUM(J16:L16)</f>
        <v>46</v>
      </c>
      <c r="N16" s="136">
        <f t="shared" si="0"/>
        <v>57.499999999999993</v>
      </c>
      <c r="O16" s="15" t="s">
        <v>28</v>
      </c>
    </row>
    <row r="17" spans="1:15" ht="39.950000000000003" customHeight="1" x14ac:dyDescent="0.2">
      <c r="A17" s="15">
        <v>11</v>
      </c>
      <c r="B17" s="22" t="s">
        <v>317</v>
      </c>
      <c r="C17" s="22" t="s">
        <v>190</v>
      </c>
      <c r="D17" s="22" t="s">
        <v>318</v>
      </c>
      <c r="E17" s="15" t="s">
        <v>254</v>
      </c>
      <c r="F17" s="14">
        <v>38599</v>
      </c>
      <c r="G17" s="15" t="s">
        <v>40</v>
      </c>
      <c r="H17" s="15">
        <v>10</v>
      </c>
      <c r="I17" s="36" t="s">
        <v>721</v>
      </c>
      <c r="J17" s="13">
        <v>26</v>
      </c>
      <c r="K17" s="13">
        <v>14</v>
      </c>
      <c r="L17" s="13">
        <v>4.2</v>
      </c>
      <c r="M17" s="9">
        <f>SUM(J17:L17)</f>
        <v>44.2</v>
      </c>
      <c r="N17" s="136">
        <f t="shared" si="0"/>
        <v>55.25</v>
      </c>
      <c r="O17" s="15" t="s">
        <v>22</v>
      </c>
    </row>
    <row r="18" spans="1:15" ht="39.950000000000003" customHeight="1" x14ac:dyDescent="0.2">
      <c r="A18" s="15">
        <v>12</v>
      </c>
      <c r="B18" s="22" t="s">
        <v>368</v>
      </c>
      <c r="C18" s="22" t="s">
        <v>369</v>
      </c>
      <c r="D18" s="22" t="s">
        <v>370</v>
      </c>
      <c r="E18" s="15" t="s">
        <v>255</v>
      </c>
      <c r="F18" s="14">
        <v>38774</v>
      </c>
      <c r="G18" s="15" t="s">
        <v>15</v>
      </c>
      <c r="H18" s="15">
        <v>10</v>
      </c>
      <c r="I18" s="36" t="s">
        <v>721</v>
      </c>
      <c r="J18" s="13">
        <v>25</v>
      </c>
      <c r="K18" s="83">
        <v>12</v>
      </c>
      <c r="L18" s="13">
        <v>6.8</v>
      </c>
      <c r="M18" s="9">
        <f>SUM(J18:L18)</f>
        <v>43.8</v>
      </c>
      <c r="N18" s="136">
        <f t="shared" si="0"/>
        <v>54.75</v>
      </c>
      <c r="O18" s="15" t="s">
        <v>16</v>
      </c>
    </row>
    <row r="19" spans="1:15" ht="39.950000000000003" customHeight="1" x14ac:dyDescent="0.2">
      <c r="A19" s="15">
        <v>13</v>
      </c>
      <c r="B19" s="22" t="s">
        <v>364</v>
      </c>
      <c r="C19" s="22" t="s">
        <v>365</v>
      </c>
      <c r="D19" s="22" t="s">
        <v>346</v>
      </c>
      <c r="E19" s="15" t="s">
        <v>255</v>
      </c>
      <c r="F19" s="14">
        <v>38488</v>
      </c>
      <c r="G19" s="15" t="s">
        <v>15</v>
      </c>
      <c r="H19" s="15">
        <v>10</v>
      </c>
      <c r="I19" s="36" t="s">
        <v>721</v>
      </c>
      <c r="J19" s="13">
        <v>27</v>
      </c>
      <c r="K19" s="83">
        <v>10</v>
      </c>
      <c r="L19" s="13">
        <v>5.8</v>
      </c>
      <c r="M19" s="9">
        <f>SUM(J19:L19)</f>
        <v>42.8</v>
      </c>
      <c r="N19" s="136">
        <f t="shared" si="0"/>
        <v>53.499999999999993</v>
      </c>
      <c r="O19" s="15" t="s">
        <v>16</v>
      </c>
    </row>
    <row r="20" spans="1:15" ht="39.950000000000003" customHeight="1" x14ac:dyDescent="0.2">
      <c r="A20" s="15">
        <v>14</v>
      </c>
      <c r="B20" s="22" t="s">
        <v>523</v>
      </c>
      <c r="C20" s="22" t="s">
        <v>700</v>
      </c>
      <c r="D20" s="22" t="s">
        <v>701</v>
      </c>
      <c r="E20" s="15" t="s">
        <v>255</v>
      </c>
      <c r="F20" s="14">
        <v>38440</v>
      </c>
      <c r="G20" s="15" t="s">
        <v>52</v>
      </c>
      <c r="H20" s="15">
        <v>10</v>
      </c>
      <c r="I20" s="36" t="s">
        <v>721</v>
      </c>
      <c r="J20" s="13">
        <v>27</v>
      </c>
      <c r="K20" s="83">
        <v>8</v>
      </c>
      <c r="L20" s="13">
        <v>6</v>
      </c>
      <c r="M20" s="9">
        <f>SUM(J20:L20)</f>
        <v>41</v>
      </c>
      <c r="N20" s="136">
        <f t="shared" si="0"/>
        <v>51.249999999999993</v>
      </c>
      <c r="O20" s="6" t="s">
        <v>33</v>
      </c>
    </row>
    <row r="21" spans="1:15" ht="39.950000000000003" customHeight="1" x14ac:dyDescent="0.2">
      <c r="A21" s="15">
        <v>15</v>
      </c>
      <c r="B21" s="22" t="s">
        <v>371</v>
      </c>
      <c r="C21" s="22" t="s">
        <v>273</v>
      </c>
      <c r="D21" s="22" t="s">
        <v>372</v>
      </c>
      <c r="E21" s="15" t="s">
        <v>254</v>
      </c>
      <c r="F21" s="14">
        <v>38591</v>
      </c>
      <c r="G21" s="15" t="s">
        <v>15</v>
      </c>
      <c r="H21" s="15">
        <v>10</v>
      </c>
      <c r="I21" s="36"/>
      <c r="J21" s="13">
        <v>25</v>
      </c>
      <c r="K21" s="83">
        <v>8</v>
      </c>
      <c r="L21" s="13">
        <v>7</v>
      </c>
      <c r="M21" s="9">
        <f>SUM(J21:L21)</f>
        <v>40</v>
      </c>
      <c r="N21" s="136">
        <f t="shared" si="0"/>
        <v>50</v>
      </c>
      <c r="O21" s="15" t="s">
        <v>16</v>
      </c>
    </row>
    <row r="22" spans="1:15" ht="39.950000000000003" customHeight="1" x14ac:dyDescent="0.2">
      <c r="A22" s="15">
        <v>16</v>
      </c>
      <c r="B22" s="22" t="s">
        <v>149</v>
      </c>
      <c r="C22" s="22" t="s">
        <v>698</v>
      </c>
      <c r="D22" s="22" t="s">
        <v>699</v>
      </c>
      <c r="E22" s="15" t="s">
        <v>697</v>
      </c>
      <c r="F22" s="14">
        <v>38168</v>
      </c>
      <c r="G22" s="15" t="s">
        <v>40</v>
      </c>
      <c r="H22" s="15">
        <v>10</v>
      </c>
      <c r="I22" s="35"/>
      <c r="J22" s="15">
        <v>26</v>
      </c>
      <c r="K22" s="15">
        <v>6</v>
      </c>
      <c r="L22" s="15">
        <v>5.6</v>
      </c>
      <c r="M22" s="9">
        <f>SUM(J22:L22)</f>
        <v>37.6</v>
      </c>
      <c r="N22" s="136">
        <f t="shared" si="0"/>
        <v>47</v>
      </c>
      <c r="O22" s="15" t="s">
        <v>22</v>
      </c>
    </row>
    <row r="23" spans="1:15" ht="39.950000000000003" customHeight="1" x14ac:dyDescent="0.2">
      <c r="A23" s="15">
        <v>17</v>
      </c>
      <c r="B23" s="22" t="s">
        <v>383</v>
      </c>
      <c r="C23" s="22" t="s">
        <v>384</v>
      </c>
      <c r="D23" s="22" t="s">
        <v>215</v>
      </c>
      <c r="E23" s="15" t="s">
        <v>254</v>
      </c>
      <c r="F23" s="14">
        <v>38586</v>
      </c>
      <c r="G23" s="15" t="s">
        <v>43</v>
      </c>
      <c r="H23" s="15">
        <v>10</v>
      </c>
      <c r="I23" s="35"/>
      <c r="J23" s="13">
        <v>24</v>
      </c>
      <c r="K23" s="13">
        <v>8</v>
      </c>
      <c r="L23" s="13">
        <v>4.2</v>
      </c>
      <c r="M23" s="9">
        <f>SUM(J23:L23)</f>
        <v>36.200000000000003</v>
      </c>
      <c r="N23" s="136">
        <f t="shared" si="0"/>
        <v>45.25</v>
      </c>
      <c r="O23" s="8" t="s">
        <v>21</v>
      </c>
    </row>
    <row r="24" spans="1:15" ht="39.950000000000003" customHeight="1" x14ac:dyDescent="0.2">
      <c r="A24" s="15">
        <v>18</v>
      </c>
      <c r="B24" s="85" t="s">
        <v>295</v>
      </c>
      <c r="C24" s="85" t="s">
        <v>296</v>
      </c>
      <c r="D24" s="85" t="s">
        <v>237</v>
      </c>
      <c r="E24" s="15" t="s">
        <v>255</v>
      </c>
      <c r="F24" s="3">
        <v>38736</v>
      </c>
      <c r="G24" s="15" t="s">
        <v>43</v>
      </c>
      <c r="H24" s="15">
        <v>10</v>
      </c>
      <c r="I24" s="34"/>
      <c r="J24" s="8">
        <v>22</v>
      </c>
      <c r="K24" s="8">
        <v>8</v>
      </c>
      <c r="L24" s="8">
        <v>5.8</v>
      </c>
      <c r="M24" s="9">
        <f>SUM(J24:L24)</f>
        <v>35.799999999999997</v>
      </c>
      <c r="N24" s="136">
        <f t="shared" si="0"/>
        <v>44.749999999999993</v>
      </c>
      <c r="O24" s="8" t="s">
        <v>21</v>
      </c>
    </row>
    <row r="25" spans="1:15" ht="39.950000000000003" customHeight="1" x14ac:dyDescent="0.2">
      <c r="A25" s="15">
        <v>19</v>
      </c>
      <c r="B25" s="22" t="s">
        <v>326</v>
      </c>
      <c r="C25" s="22" t="s">
        <v>194</v>
      </c>
      <c r="D25" s="22" t="s">
        <v>327</v>
      </c>
      <c r="E25" s="15" t="s">
        <v>255</v>
      </c>
      <c r="F25" s="14">
        <v>38852</v>
      </c>
      <c r="G25" s="15" t="s">
        <v>48</v>
      </c>
      <c r="H25" s="15">
        <v>10</v>
      </c>
      <c r="I25" s="35"/>
      <c r="J25" s="15">
        <v>21</v>
      </c>
      <c r="K25" s="15">
        <v>10</v>
      </c>
      <c r="L25" s="15">
        <v>4.5</v>
      </c>
      <c r="M25" s="9">
        <f>SUM(J25:L25)</f>
        <v>35.5</v>
      </c>
      <c r="N25" s="136">
        <f t="shared" si="0"/>
        <v>44.375</v>
      </c>
      <c r="O25" s="15" t="s">
        <v>19</v>
      </c>
    </row>
    <row r="26" spans="1:15" ht="39.950000000000003" customHeight="1" x14ac:dyDescent="0.2">
      <c r="A26" s="15">
        <v>20</v>
      </c>
      <c r="B26" s="22" t="s">
        <v>373</v>
      </c>
      <c r="C26" s="22" t="s">
        <v>374</v>
      </c>
      <c r="D26" s="22" t="s">
        <v>375</v>
      </c>
      <c r="E26" s="15" t="s">
        <v>255</v>
      </c>
      <c r="F26" s="14">
        <v>38628</v>
      </c>
      <c r="G26" s="15" t="s">
        <v>15</v>
      </c>
      <c r="H26" s="15">
        <v>10</v>
      </c>
      <c r="I26" s="36"/>
      <c r="J26" s="13">
        <v>24</v>
      </c>
      <c r="K26" s="83">
        <v>8</v>
      </c>
      <c r="L26" s="13">
        <v>3.3</v>
      </c>
      <c r="M26" s="9">
        <f>SUM(J26:L26)</f>
        <v>35.299999999999997</v>
      </c>
      <c r="N26" s="136">
        <f t="shared" si="0"/>
        <v>44.125</v>
      </c>
      <c r="O26" s="15" t="s">
        <v>16</v>
      </c>
    </row>
    <row r="27" spans="1:15" ht="39.950000000000003" customHeight="1" x14ac:dyDescent="0.2">
      <c r="A27" s="15">
        <v>21</v>
      </c>
      <c r="B27" s="22" t="s">
        <v>112</v>
      </c>
      <c r="C27" s="22" t="s">
        <v>84</v>
      </c>
      <c r="D27" s="22" t="s">
        <v>307</v>
      </c>
      <c r="E27" s="15" t="s">
        <v>254</v>
      </c>
      <c r="F27" s="14">
        <v>38479</v>
      </c>
      <c r="G27" s="15" t="s">
        <v>40</v>
      </c>
      <c r="H27" s="15">
        <v>10</v>
      </c>
      <c r="I27" s="36"/>
      <c r="J27" s="13">
        <v>22</v>
      </c>
      <c r="K27" s="13">
        <v>8</v>
      </c>
      <c r="L27" s="13">
        <v>4.2</v>
      </c>
      <c r="M27" s="9">
        <f>SUM(J27:L27)</f>
        <v>34.200000000000003</v>
      </c>
      <c r="N27" s="136">
        <f t="shared" si="0"/>
        <v>42.750000000000007</v>
      </c>
      <c r="O27" s="15" t="s">
        <v>22</v>
      </c>
    </row>
    <row r="28" spans="1:15" ht="39.950000000000003" customHeight="1" x14ac:dyDescent="0.2">
      <c r="A28" s="15">
        <v>22</v>
      </c>
      <c r="B28" s="85" t="s">
        <v>288</v>
      </c>
      <c r="C28" s="85" t="s">
        <v>108</v>
      </c>
      <c r="D28" s="85" t="s">
        <v>289</v>
      </c>
      <c r="E28" s="15" t="s">
        <v>254</v>
      </c>
      <c r="F28" s="3">
        <v>38534</v>
      </c>
      <c r="G28" s="15" t="s">
        <v>43</v>
      </c>
      <c r="H28" s="15">
        <v>10</v>
      </c>
      <c r="I28" s="8"/>
      <c r="J28" s="45">
        <v>22</v>
      </c>
      <c r="K28" s="45">
        <v>6</v>
      </c>
      <c r="L28" s="45">
        <v>5.3</v>
      </c>
      <c r="M28" s="9">
        <f>SUM(J28:L28)</f>
        <v>33.299999999999997</v>
      </c>
      <c r="N28" s="136">
        <f t="shared" si="0"/>
        <v>41.624999999999993</v>
      </c>
      <c r="O28" s="8" t="s">
        <v>21</v>
      </c>
    </row>
    <row r="29" spans="1:15" ht="39.950000000000003" customHeight="1" x14ac:dyDescent="0.2">
      <c r="A29" s="15">
        <v>23</v>
      </c>
      <c r="B29" s="22" t="s">
        <v>319</v>
      </c>
      <c r="C29" s="22" t="s">
        <v>320</v>
      </c>
      <c r="D29" s="22" t="s">
        <v>222</v>
      </c>
      <c r="E29" s="15" t="s">
        <v>254</v>
      </c>
      <c r="F29" s="14">
        <v>38526</v>
      </c>
      <c r="G29" s="15" t="s">
        <v>41</v>
      </c>
      <c r="H29" s="15">
        <v>10</v>
      </c>
      <c r="I29" s="15"/>
      <c r="J29" s="15">
        <v>22</v>
      </c>
      <c r="K29" s="15">
        <v>6</v>
      </c>
      <c r="L29" s="15">
        <v>4.5999999999999996</v>
      </c>
      <c r="M29" s="9">
        <f>SUM(J29:L29)</f>
        <v>32.6</v>
      </c>
      <c r="N29" s="136">
        <f t="shared" si="0"/>
        <v>40.75</v>
      </c>
      <c r="O29" s="15" t="s">
        <v>12</v>
      </c>
    </row>
    <row r="30" spans="1:15" ht="39.950000000000003" customHeight="1" x14ac:dyDescent="0.2">
      <c r="A30" s="15">
        <v>24</v>
      </c>
      <c r="B30" s="22" t="s">
        <v>378</v>
      </c>
      <c r="C30" s="22" t="s">
        <v>320</v>
      </c>
      <c r="D30" s="22" t="s">
        <v>332</v>
      </c>
      <c r="E30" s="15" t="s">
        <v>254</v>
      </c>
      <c r="F30" s="14">
        <v>38411</v>
      </c>
      <c r="G30" s="15" t="s">
        <v>59</v>
      </c>
      <c r="H30" s="15">
        <v>10</v>
      </c>
      <c r="I30" s="13"/>
      <c r="J30" s="13">
        <v>22</v>
      </c>
      <c r="K30" s="83">
        <v>6</v>
      </c>
      <c r="L30" s="13">
        <v>4.4000000000000004</v>
      </c>
      <c r="M30" s="9">
        <f>SUM(J30:L30)</f>
        <v>32.4</v>
      </c>
      <c r="N30" s="136">
        <f t="shared" si="0"/>
        <v>40.5</v>
      </c>
      <c r="O30" s="15" t="s">
        <v>25</v>
      </c>
    </row>
    <row r="31" spans="1:15" ht="39.950000000000003" customHeight="1" x14ac:dyDescent="0.2">
      <c r="A31" s="15">
        <v>25</v>
      </c>
      <c r="B31" s="22" t="s">
        <v>379</v>
      </c>
      <c r="C31" s="22" t="s">
        <v>380</v>
      </c>
      <c r="D31" s="22" t="s">
        <v>381</v>
      </c>
      <c r="E31" s="15" t="s">
        <v>255</v>
      </c>
      <c r="F31" s="14">
        <v>38481</v>
      </c>
      <c r="G31" s="15" t="s">
        <v>59</v>
      </c>
      <c r="H31" s="15">
        <v>10</v>
      </c>
      <c r="I31" s="13"/>
      <c r="J31" s="13">
        <v>20</v>
      </c>
      <c r="K31" s="83">
        <v>6</v>
      </c>
      <c r="L31" s="13">
        <v>5.6</v>
      </c>
      <c r="M31" s="9">
        <f>SUM(J31:L31)</f>
        <v>31.6</v>
      </c>
      <c r="N31" s="136">
        <f t="shared" si="0"/>
        <v>39.5</v>
      </c>
      <c r="O31" s="15" t="s">
        <v>25</v>
      </c>
    </row>
    <row r="32" spans="1:15" ht="39.950000000000003" customHeight="1" x14ac:dyDescent="0.2">
      <c r="A32" s="15">
        <v>26</v>
      </c>
      <c r="B32" s="22" t="s">
        <v>300</v>
      </c>
      <c r="C32" s="22" t="s">
        <v>188</v>
      </c>
      <c r="D32" s="22" t="s">
        <v>301</v>
      </c>
      <c r="E32" s="15" t="s">
        <v>254</v>
      </c>
      <c r="F32" s="14">
        <v>38873</v>
      </c>
      <c r="G32" s="15" t="s">
        <v>40</v>
      </c>
      <c r="H32" s="15">
        <v>10</v>
      </c>
      <c r="I32" s="13"/>
      <c r="J32" s="13">
        <v>19</v>
      </c>
      <c r="K32" s="13">
        <v>8</v>
      </c>
      <c r="L32" s="13">
        <v>4.2</v>
      </c>
      <c r="M32" s="9">
        <f>SUM(J32:L32)</f>
        <v>31.2</v>
      </c>
      <c r="N32" s="136">
        <f t="shared" si="0"/>
        <v>39</v>
      </c>
      <c r="O32" s="15" t="s">
        <v>22</v>
      </c>
    </row>
    <row r="33" spans="1:15" ht="39.950000000000003" customHeight="1" x14ac:dyDescent="0.2">
      <c r="A33" s="15">
        <v>27</v>
      </c>
      <c r="B33" s="22" t="s">
        <v>338</v>
      </c>
      <c r="C33" s="22" t="s">
        <v>339</v>
      </c>
      <c r="D33" s="22" t="s">
        <v>340</v>
      </c>
      <c r="E33" s="15" t="s">
        <v>255</v>
      </c>
      <c r="F33" s="14">
        <v>38620</v>
      </c>
      <c r="G33" s="15" t="s">
        <v>44</v>
      </c>
      <c r="H33" s="15">
        <v>10</v>
      </c>
      <c r="I33" s="15"/>
      <c r="J33" s="57">
        <v>19</v>
      </c>
      <c r="K33" s="57">
        <v>8</v>
      </c>
      <c r="L33" s="57">
        <v>4.2</v>
      </c>
      <c r="M33" s="9">
        <f>SUM(J33:L33)</f>
        <v>31.2</v>
      </c>
      <c r="N33" s="136">
        <f t="shared" si="0"/>
        <v>39</v>
      </c>
      <c r="O33" s="15" t="s">
        <v>31</v>
      </c>
    </row>
    <row r="34" spans="1:15" ht="39.950000000000003" customHeight="1" x14ac:dyDescent="0.2">
      <c r="A34" s="15">
        <v>28</v>
      </c>
      <c r="B34" s="22" t="s">
        <v>353</v>
      </c>
      <c r="C34" s="22" t="s">
        <v>354</v>
      </c>
      <c r="D34" s="22" t="s">
        <v>355</v>
      </c>
      <c r="E34" s="15" t="s">
        <v>255</v>
      </c>
      <c r="F34" s="14">
        <v>38579</v>
      </c>
      <c r="G34" s="15" t="s">
        <v>40</v>
      </c>
      <c r="H34" s="15">
        <v>10</v>
      </c>
      <c r="I34" s="15"/>
      <c r="J34" s="15">
        <v>16</v>
      </c>
      <c r="K34" s="15">
        <v>9</v>
      </c>
      <c r="L34" s="15">
        <v>6.2</v>
      </c>
      <c r="M34" s="9">
        <f>SUM(J34:L34)</f>
        <v>31.2</v>
      </c>
      <c r="N34" s="136">
        <f t="shared" si="0"/>
        <v>39</v>
      </c>
      <c r="O34" s="15" t="s">
        <v>22</v>
      </c>
    </row>
    <row r="35" spans="1:15" ht="39.950000000000003" customHeight="1" x14ac:dyDescent="0.2">
      <c r="A35" s="15">
        <v>29</v>
      </c>
      <c r="B35" s="22" t="s">
        <v>344</v>
      </c>
      <c r="C35" s="22" t="s">
        <v>345</v>
      </c>
      <c r="D35" s="22" t="s">
        <v>346</v>
      </c>
      <c r="E35" s="15" t="s">
        <v>255</v>
      </c>
      <c r="F35" s="14">
        <v>38332</v>
      </c>
      <c r="G35" s="15" t="s">
        <v>44</v>
      </c>
      <c r="H35" s="15">
        <v>10</v>
      </c>
      <c r="I35" s="15"/>
      <c r="J35" s="15">
        <v>20</v>
      </c>
      <c r="K35" s="15">
        <v>8</v>
      </c>
      <c r="L35" s="15">
        <v>2.4</v>
      </c>
      <c r="M35" s="9">
        <f>SUM(J35:L35)</f>
        <v>30.4</v>
      </c>
      <c r="N35" s="136">
        <f t="shared" si="0"/>
        <v>38</v>
      </c>
      <c r="O35" s="15" t="s">
        <v>31</v>
      </c>
    </row>
    <row r="36" spans="1:15" ht="39.950000000000003" customHeight="1" x14ac:dyDescent="0.2">
      <c r="A36" s="15">
        <v>30</v>
      </c>
      <c r="B36" s="85" t="s">
        <v>285</v>
      </c>
      <c r="C36" s="85" t="s">
        <v>286</v>
      </c>
      <c r="D36" s="85" t="s">
        <v>287</v>
      </c>
      <c r="E36" s="6" t="s">
        <v>255</v>
      </c>
      <c r="F36" s="3">
        <v>38656</v>
      </c>
      <c r="G36" s="6" t="s">
        <v>42</v>
      </c>
      <c r="H36" s="15">
        <v>10</v>
      </c>
      <c r="I36" s="17"/>
      <c r="J36" s="17">
        <v>21</v>
      </c>
      <c r="K36" s="17">
        <v>6</v>
      </c>
      <c r="L36" s="17">
        <v>2.9</v>
      </c>
      <c r="M36" s="9">
        <f>SUM(J36:L36)</f>
        <v>29.9</v>
      </c>
      <c r="N36" s="136">
        <f t="shared" si="0"/>
        <v>37.375</v>
      </c>
      <c r="O36" s="17" t="s">
        <v>8</v>
      </c>
    </row>
    <row r="37" spans="1:15" ht="39.950000000000003" customHeight="1" x14ac:dyDescent="0.2">
      <c r="A37" s="15">
        <v>31</v>
      </c>
      <c r="B37" s="22" t="s">
        <v>382</v>
      </c>
      <c r="C37" s="22" t="s">
        <v>163</v>
      </c>
      <c r="D37" s="22" t="s">
        <v>231</v>
      </c>
      <c r="E37" s="15" t="s">
        <v>254</v>
      </c>
      <c r="F37" s="14">
        <v>38524</v>
      </c>
      <c r="G37" s="15" t="s">
        <v>59</v>
      </c>
      <c r="H37" s="15">
        <v>10</v>
      </c>
      <c r="I37" s="13"/>
      <c r="J37" s="83">
        <v>16</v>
      </c>
      <c r="K37" s="83">
        <v>10</v>
      </c>
      <c r="L37" s="83">
        <v>3.4</v>
      </c>
      <c r="M37" s="9">
        <f>SUM(J37:L37)</f>
        <v>29.4</v>
      </c>
      <c r="N37" s="136">
        <f t="shared" si="0"/>
        <v>36.75</v>
      </c>
      <c r="O37" s="15" t="s">
        <v>25</v>
      </c>
    </row>
    <row r="38" spans="1:15" ht="39.950000000000003" customHeight="1" x14ac:dyDescent="0.2">
      <c r="A38" s="15">
        <v>32</v>
      </c>
      <c r="B38" s="22" t="s">
        <v>331</v>
      </c>
      <c r="C38" s="22" t="s">
        <v>187</v>
      </c>
      <c r="D38" s="22" t="s">
        <v>332</v>
      </c>
      <c r="E38" s="15" t="s">
        <v>254</v>
      </c>
      <c r="F38" s="14">
        <v>38728</v>
      </c>
      <c r="G38" s="15" t="s">
        <v>41</v>
      </c>
      <c r="H38" s="15">
        <v>10</v>
      </c>
      <c r="I38" s="15"/>
      <c r="J38" s="15">
        <v>16</v>
      </c>
      <c r="K38" s="15">
        <v>10</v>
      </c>
      <c r="L38" s="15">
        <v>3.3</v>
      </c>
      <c r="M38" s="9">
        <f>SUM(J38:L38)</f>
        <v>29.3</v>
      </c>
      <c r="N38" s="136">
        <f t="shared" si="0"/>
        <v>36.625</v>
      </c>
      <c r="O38" s="15" t="s">
        <v>12</v>
      </c>
    </row>
    <row r="39" spans="1:15" ht="39.950000000000003" customHeight="1" x14ac:dyDescent="0.2">
      <c r="A39" s="15">
        <v>33</v>
      </c>
      <c r="B39" s="85" t="s">
        <v>282</v>
      </c>
      <c r="C39" s="85" t="s">
        <v>283</v>
      </c>
      <c r="D39" s="85" t="s">
        <v>284</v>
      </c>
      <c r="E39" s="6" t="s">
        <v>255</v>
      </c>
      <c r="F39" s="3">
        <v>38701</v>
      </c>
      <c r="G39" s="6" t="s">
        <v>42</v>
      </c>
      <c r="H39" s="15">
        <v>10</v>
      </c>
      <c r="I39" s="17"/>
      <c r="J39" s="8">
        <v>20</v>
      </c>
      <c r="K39" s="8">
        <v>6</v>
      </c>
      <c r="L39" s="8">
        <v>2.9</v>
      </c>
      <c r="M39" s="9">
        <f>SUM(J39:L39)</f>
        <v>28.9</v>
      </c>
      <c r="N39" s="136">
        <f t="shared" si="0"/>
        <v>36.124999999999993</v>
      </c>
      <c r="O39" s="17" t="s">
        <v>8</v>
      </c>
    </row>
    <row r="40" spans="1:15" ht="39.950000000000003" customHeight="1" x14ac:dyDescent="0.2">
      <c r="A40" s="15">
        <v>34</v>
      </c>
      <c r="B40" s="22" t="s">
        <v>388</v>
      </c>
      <c r="C40" s="22" t="s">
        <v>389</v>
      </c>
      <c r="D40" s="22" t="s">
        <v>390</v>
      </c>
      <c r="E40" s="15" t="s">
        <v>254</v>
      </c>
      <c r="F40" s="14">
        <v>38572</v>
      </c>
      <c r="G40" s="15" t="s">
        <v>270</v>
      </c>
      <c r="H40" s="15">
        <v>10</v>
      </c>
      <c r="I40" s="15"/>
      <c r="J40" s="15">
        <v>18</v>
      </c>
      <c r="K40" s="15">
        <v>6</v>
      </c>
      <c r="L40" s="15">
        <v>4.8</v>
      </c>
      <c r="M40" s="9">
        <f>SUM(J40:L40)</f>
        <v>28.8</v>
      </c>
      <c r="N40" s="136">
        <f t="shared" si="0"/>
        <v>36</v>
      </c>
      <c r="O40" s="22" t="s">
        <v>271</v>
      </c>
    </row>
    <row r="41" spans="1:15" ht="39.950000000000003" customHeight="1" x14ac:dyDescent="0.2">
      <c r="A41" s="15">
        <v>35</v>
      </c>
      <c r="B41" s="84" t="s">
        <v>328</v>
      </c>
      <c r="C41" s="84" t="s">
        <v>329</v>
      </c>
      <c r="D41" s="84" t="s">
        <v>330</v>
      </c>
      <c r="E41" s="15" t="s">
        <v>254</v>
      </c>
      <c r="F41" s="41">
        <v>38768</v>
      </c>
      <c r="G41" s="8" t="s">
        <v>46</v>
      </c>
      <c r="H41" s="15">
        <v>10</v>
      </c>
      <c r="I41" s="8"/>
      <c r="J41" s="8">
        <v>22</v>
      </c>
      <c r="K41" s="8">
        <v>4</v>
      </c>
      <c r="L41" s="8">
        <v>2.4</v>
      </c>
      <c r="M41" s="9">
        <f>SUM(J41:L41)</f>
        <v>28.4</v>
      </c>
      <c r="N41" s="136">
        <f t="shared" si="0"/>
        <v>35.5</v>
      </c>
      <c r="O41" s="8" t="s">
        <v>17</v>
      </c>
    </row>
    <row r="42" spans="1:15" ht="39.950000000000003" customHeight="1" x14ac:dyDescent="0.2">
      <c r="A42" s="15">
        <v>36</v>
      </c>
      <c r="B42" s="22" t="s">
        <v>325</v>
      </c>
      <c r="C42" s="22" t="s">
        <v>168</v>
      </c>
      <c r="D42" s="22" t="s">
        <v>291</v>
      </c>
      <c r="E42" s="15" t="s">
        <v>254</v>
      </c>
      <c r="F42" s="14">
        <v>38597</v>
      </c>
      <c r="G42" s="15" t="s">
        <v>48</v>
      </c>
      <c r="H42" s="15">
        <v>10</v>
      </c>
      <c r="I42" s="15"/>
      <c r="J42" s="15">
        <v>11</v>
      </c>
      <c r="K42" s="15">
        <v>12</v>
      </c>
      <c r="L42" s="15">
        <v>4.9000000000000004</v>
      </c>
      <c r="M42" s="9">
        <f>SUM(J42:L42)</f>
        <v>27.9</v>
      </c>
      <c r="N42" s="136">
        <f t="shared" si="0"/>
        <v>34.875</v>
      </c>
      <c r="O42" s="15" t="s">
        <v>19</v>
      </c>
    </row>
    <row r="43" spans="1:15" ht="39.950000000000003" customHeight="1" x14ac:dyDescent="0.2">
      <c r="A43" s="15">
        <v>37</v>
      </c>
      <c r="B43" s="22" t="s">
        <v>304</v>
      </c>
      <c r="C43" s="22" t="s">
        <v>305</v>
      </c>
      <c r="D43" s="22" t="s">
        <v>306</v>
      </c>
      <c r="E43" s="15" t="s">
        <v>254</v>
      </c>
      <c r="F43" s="14">
        <v>38837</v>
      </c>
      <c r="G43" s="15" t="s">
        <v>40</v>
      </c>
      <c r="H43" s="15">
        <v>10</v>
      </c>
      <c r="I43" s="13"/>
      <c r="J43" s="13">
        <v>17</v>
      </c>
      <c r="K43" s="13">
        <v>6</v>
      </c>
      <c r="L43" s="13">
        <v>4.8</v>
      </c>
      <c r="M43" s="9">
        <f>SUM(J43:L43)</f>
        <v>27.8</v>
      </c>
      <c r="N43" s="136">
        <f t="shared" si="0"/>
        <v>34.75</v>
      </c>
      <c r="O43" s="15" t="s">
        <v>22</v>
      </c>
    </row>
    <row r="44" spans="1:15" ht="39.950000000000003" customHeight="1" x14ac:dyDescent="0.2">
      <c r="A44" s="15">
        <v>38</v>
      </c>
      <c r="B44" s="22" t="s">
        <v>134</v>
      </c>
      <c r="C44" s="22" t="s">
        <v>277</v>
      </c>
      <c r="D44" s="22" t="s">
        <v>231</v>
      </c>
      <c r="E44" s="15" t="s">
        <v>254</v>
      </c>
      <c r="F44" s="14">
        <v>38685</v>
      </c>
      <c r="G44" s="15" t="s">
        <v>40</v>
      </c>
      <c r="H44" s="15">
        <v>10</v>
      </c>
      <c r="I44" s="13"/>
      <c r="J44" s="13">
        <v>18</v>
      </c>
      <c r="K44" s="13">
        <v>4</v>
      </c>
      <c r="L44" s="13">
        <v>5.2</v>
      </c>
      <c r="M44" s="9">
        <f>SUM(J44:L44)</f>
        <v>27.2</v>
      </c>
      <c r="N44" s="136">
        <f t="shared" si="0"/>
        <v>34</v>
      </c>
      <c r="O44" s="15" t="s">
        <v>22</v>
      </c>
    </row>
    <row r="45" spans="1:15" ht="39.950000000000003" customHeight="1" x14ac:dyDescent="0.2">
      <c r="A45" s="15">
        <v>39</v>
      </c>
      <c r="B45" s="22" t="s">
        <v>336</v>
      </c>
      <c r="C45" s="22" t="s">
        <v>337</v>
      </c>
      <c r="D45" s="22" t="s">
        <v>224</v>
      </c>
      <c r="E45" s="15" t="s">
        <v>254</v>
      </c>
      <c r="F45" s="14">
        <v>38729</v>
      </c>
      <c r="G45" s="15" t="s">
        <v>48</v>
      </c>
      <c r="H45" s="15">
        <v>10</v>
      </c>
      <c r="I45" s="15"/>
      <c r="J45" s="15">
        <v>18</v>
      </c>
      <c r="K45" s="15">
        <v>6</v>
      </c>
      <c r="L45" s="15">
        <v>3.2</v>
      </c>
      <c r="M45" s="9">
        <f>SUM(J45:L45)</f>
        <v>27.2</v>
      </c>
      <c r="N45" s="136">
        <f t="shared" si="0"/>
        <v>34</v>
      </c>
      <c r="O45" s="15" t="s">
        <v>19</v>
      </c>
    </row>
    <row r="46" spans="1:15" ht="39.950000000000003" customHeight="1" x14ac:dyDescent="0.2">
      <c r="A46" s="15">
        <v>40</v>
      </c>
      <c r="B46" s="85" t="s">
        <v>694</v>
      </c>
      <c r="C46" s="85" t="s">
        <v>696</v>
      </c>
      <c r="D46" s="85" t="s">
        <v>695</v>
      </c>
      <c r="E46" s="6" t="s">
        <v>697</v>
      </c>
      <c r="F46" s="3">
        <v>38803</v>
      </c>
      <c r="G46" s="6" t="s">
        <v>42</v>
      </c>
      <c r="H46" s="15">
        <v>10</v>
      </c>
      <c r="I46" s="17"/>
      <c r="J46" s="8">
        <v>16</v>
      </c>
      <c r="K46" s="8">
        <v>6</v>
      </c>
      <c r="L46" s="8">
        <v>4.5999999999999996</v>
      </c>
      <c r="M46" s="9">
        <f>SUM(J46:L46)</f>
        <v>26.6</v>
      </c>
      <c r="N46" s="136">
        <f t="shared" si="0"/>
        <v>33.25</v>
      </c>
      <c r="O46" s="17" t="s">
        <v>8</v>
      </c>
    </row>
    <row r="47" spans="1:15" ht="39.950000000000003" customHeight="1" x14ac:dyDescent="0.2">
      <c r="A47" s="15">
        <v>41</v>
      </c>
      <c r="B47" s="85" t="s">
        <v>333</v>
      </c>
      <c r="C47" s="85" t="s">
        <v>334</v>
      </c>
      <c r="D47" s="85" t="s">
        <v>335</v>
      </c>
      <c r="E47" s="15" t="s">
        <v>255</v>
      </c>
      <c r="F47" s="3">
        <v>38721</v>
      </c>
      <c r="G47" s="15" t="s">
        <v>43</v>
      </c>
      <c r="H47" s="15">
        <v>10</v>
      </c>
      <c r="I47" s="8"/>
      <c r="J47" s="8">
        <v>16</v>
      </c>
      <c r="K47" s="8">
        <v>4</v>
      </c>
      <c r="L47" s="8">
        <v>6</v>
      </c>
      <c r="M47" s="9">
        <f>SUM(J47:L47)</f>
        <v>26</v>
      </c>
      <c r="N47" s="136">
        <f t="shared" si="0"/>
        <v>32.5</v>
      </c>
      <c r="O47" s="8" t="s">
        <v>21</v>
      </c>
    </row>
    <row r="48" spans="1:15" ht="39.950000000000003" customHeight="1" x14ac:dyDescent="0.2">
      <c r="A48" s="15">
        <v>42</v>
      </c>
      <c r="B48" s="22" t="s">
        <v>341</v>
      </c>
      <c r="C48" s="22" t="s">
        <v>342</v>
      </c>
      <c r="D48" s="22" t="s">
        <v>343</v>
      </c>
      <c r="E48" s="15" t="s">
        <v>254</v>
      </c>
      <c r="F48" s="14">
        <v>38450</v>
      </c>
      <c r="G48" s="15" t="s">
        <v>44</v>
      </c>
      <c r="H48" s="15">
        <v>10</v>
      </c>
      <c r="I48" s="15"/>
      <c r="J48" s="15">
        <v>15</v>
      </c>
      <c r="K48" s="15">
        <v>6</v>
      </c>
      <c r="L48" s="15">
        <v>4.5999999999999996</v>
      </c>
      <c r="M48" s="9">
        <f>SUM(J48:L48)</f>
        <v>25.6</v>
      </c>
      <c r="N48" s="136">
        <f t="shared" si="0"/>
        <v>32</v>
      </c>
      <c r="O48" s="15" t="s">
        <v>31</v>
      </c>
    </row>
    <row r="49" spans="1:15" ht="39.950000000000003" customHeight="1" x14ac:dyDescent="0.2">
      <c r="A49" s="15">
        <v>43</v>
      </c>
      <c r="B49" s="85" t="s">
        <v>302</v>
      </c>
      <c r="C49" s="85" t="s">
        <v>303</v>
      </c>
      <c r="D49" s="85" t="s">
        <v>223</v>
      </c>
      <c r="E49" s="15" t="s">
        <v>254</v>
      </c>
      <c r="F49" s="3">
        <v>38518</v>
      </c>
      <c r="G49" s="15" t="s">
        <v>43</v>
      </c>
      <c r="H49" s="15">
        <v>10</v>
      </c>
      <c r="I49" s="8"/>
      <c r="J49" s="8">
        <v>16</v>
      </c>
      <c r="K49" s="8">
        <v>4</v>
      </c>
      <c r="L49" s="8">
        <v>4.8</v>
      </c>
      <c r="M49" s="9">
        <f>SUM(J49:L49)</f>
        <v>24.8</v>
      </c>
      <c r="N49" s="136">
        <f t="shared" si="0"/>
        <v>31</v>
      </c>
      <c r="O49" s="8" t="s">
        <v>21</v>
      </c>
    </row>
    <row r="50" spans="1:15" ht="39.950000000000003" customHeight="1" x14ac:dyDescent="0.2">
      <c r="A50" s="15">
        <v>44</v>
      </c>
      <c r="B50" s="22" t="s">
        <v>290</v>
      </c>
      <c r="C50" s="22" t="s">
        <v>176</v>
      </c>
      <c r="D50" s="22" t="s">
        <v>291</v>
      </c>
      <c r="E50" s="15" t="s">
        <v>254</v>
      </c>
      <c r="F50" s="14">
        <v>38686</v>
      </c>
      <c r="G50" s="15" t="s">
        <v>58</v>
      </c>
      <c r="H50" s="15">
        <v>10</v>
      </c>
      <c r="I50" s="15"/>
      <c r="J50" s="15">
        <v>17</v>
      </c>
      <c r="K50" s="15">
        <v>2</v>
      </c>
      <c r="L50" s="15">
        <v>5.4</v>
      </c>
      <c r="M50" s="9">
        <f>SUM(J50:L50)</f>
        <v>24.4</v>
      </c>
      <c r="N50" s="136">
        <f t="shared" si="0"/>
        <v>30.5</v>
      </c>
      <c r="O50" s="15" t="s">
        <v>13</v>
      </c>
    </row>
    <row r="51" spans="1:15" ht="39.950000000000003" customHeight="1" x14ac:dyDescent="0.2">
      <c r="A51" s="15">
        <v>45</v>
      </c>
      <c r="B51" s="22" t="s">
        <v>292</v>
      </c>
      <c r="C51" s="22" t="s">
        <v>293</v>
      </c>
      <c r="D51" s="22" t="s">
        <v>294</v>
      </c>
      <c r="E51" s="15" t="s">
        <v>255</v>
      </c>
      <c r="F51" s="14">
        <v>38441</v>
      </c>
      <c r="G51" s="15" t="s">
        <v>40</v>
      </c>
      <c r="H51" s="15">
        <v>10</v>
      </c>
      <c r="I51" s="13"/>
      <c r="J51" s="13">
        <v>13</v>
      </c>
      <c r="K51" s="13">
        <v>6</v>
      </c>
      <c r="L51" s="13">
        <v>5.2</v>
      </c>
      <c r="M51" s="9">
        <f>SUM(J51:L51)</f>
        <v>24.2</v>
      </c>
      <c r="N51" s="136">
        <f t="shared" si="0"/>
        <v>30.25</v>
      </c>
      <c r="O51" s="15" t="s">
        <v>22</v>
      </c>
    </row>
    <row r="52" spans="1:15" ht="39.950000000000003" customHeight="1" x14ac:dyDescent="0.2">
      <c r="A52" s="15">
        <v>46</v>
      </c>
      <c r="B52" s="22" t="s">
        <v>347</v>
      </c>
      <c r="C52" s="22" t="s">
        <v>348</v>
      </c>
      <c r="D52" s="22" t="s">
        <v>349</v>
      </c>
      <c r="E52" s="15" t="s">
        <v>255</v>
      </c>
      <c r="F52" s="14">
        <v>38666</v>
      </c>
      <c r="G52" s="15" t="s">
        <v>44</v>
      </c>
      <c r="H52" s="15">
        <v>10</v>
      </c>
      <c r="I52" s="15"/>
      <c r="J52" s="15">
        <v>17</v>
      </c>
      <c r="K52" s="15">
        <v>6</v>
      </c>
      <c r="L52" s="15">
        <v>1</v>
      </c>
      <c r="M52" s="9">
        <f>SUM(J52:L52)</f>
        <v>24</v>
      </c>
      <c r="N52" s="136">
        <f t="shared" si="0"/>
        <v>30</v>
      </c>
      <c r="O52" s="15" t="s">
        <v>31</v>
      </c>
    </row>
    <row r="53" spans="1:15" ht="39.950000000000003" customHeight="1" x14ac:dyDescent="0.2">
      <c r="A53" s="15">
        <v>47</v>
      </c>
      <c r="B53" s="22" t="s">
        <v>308</v>
      </c>
      <c r="C53" s="22" t="s">
        <v>309</v>
      </c>
      <c r="D53" s="22" t="s">
        <v>310</v>
      </c>
      <c r="E53" s="15" t="s">
        <v>254</v>
      </c>
      <c r="F53" s="14">
        <v>38544</v>
      </c>
      <c r="G53" s="15" t="s">
        <v>48</v>
      </c>
      <c r="H53" s="15">
        <v>10</v>
      </c>
      <c r="I53" s="15"/>
      <c r="J53" s="15">
        <v>15</v>
      </c>
      <c r="K53" s="15">
        <v>4</v>
      </c>
      <c r="L53" s="15">
        <v>4.5999999999999996</v>
      </c>
      <c r="M53" s="9">
        <f>SUM(J53:L53)</f>
        <v>23.6</v>
      </c>
      <c r="N53" s="136">
        <f t="shared" si="0"/>
        <v>29.500000000000004</v>
      </c>
      <c r="O53" s="15" t="s">
        <v>19</v>
      </c>
    </row>
    <row r="54" spans="1:15" ht="39.950000000000003" customHeight="1" x14ac:dyDescent="0.2">
      <c r="A54" s="15">
        <v>48</v>
      </c>
      <c r="B54" s="85" t="s">
        <v>322</v>
      </c>
      <c r="C54" s="85" t="s">
        <v>323</v>
      </c>
      <c r="D54" s="85" t="s">
        <v>324</v>
      </c>
      <c r="E54" s="15" t="s">
        <v>254</v>
      </c>
      <c r="F54" s="3">
        <v>38532</v>
      </c>
      <c r="G54" s="15" t="s">
        <v>43</v>
      </c>
      <c r="H54" s="15">
        <v>10</v>
      </c>
      <c r="I54" s="8"/>
      <c r="J54" s="8">
        <v>13</v>
      </c>
      <c r="K54" s="8">
        <v>8</v>
      </c>
      <c r="L54" s="8">
        <v>2.4</v>
      </c>
      <c r="M54" s="9">
        <f>SUM(J54:L54)</f>
        <v>23.4</v>
      </c>
      <c r="N54" s="136">
        <f t="shared" si="0"/>
        <v>29.25</v>
      </c>
      <c r="O54" s="8" t="s">
        <v>21</v>
      </c>
    </row>
    <row r="55" spans="1:15" ht="39.950000000000003" customHeight="1" x14ac:dyDescent="0.2">
      <c r="A55" s="15">
        <v>49</v>
      </c>
      <c r="B55" s="22" t="s">
        <v>149</v>
      </c>
      <c r="C55" s="22" t="s">
        <v>176</v>
      </c>
      <c r="D55" s="22" t="s">
        <v>321</v>
      </c>
      <c r="E55" s="15" t="s">
        <v>254</v>
      </c>
      <c r="F55" s="14">
        <v>38882</v>
      </c>
      <c r="G55" s="15" t="s">
        <v>48</v>
      </c>
      <c r="H55" s="15">
        <v>10</v>
      </c>
      <c r="I55" s="15"/>
      <c r="J55" s="15">
        <v>12</v>
      </c>
      <c r="K55" s="15">
        <v>8</v>
      </c>
      <c r="L55" s="15">
        <v>3.3</v>
      </c>
      <c r="M55" s="9">
        <f>SUM(J55:L55)</f>
        <v>23.3</v>
      </c>
      <c r="N55" s="136">
        <f t="shared" si="0"/>
        <v>29.125</v>
      </c>
      <c r="O55" s="15" t="s">
        <v>19</v>
      </c>
    </row>
    <row r="56" spans="1:15" ht="39.950000000000003" customHeight="1" x14ac:dyDescent="0.2">
      <c r="A56" s="15">
        <v>50</v>
      </c>
      <c r="B56" s="19" t="s">
        <v>350</v>
      </c>
      <c r="C56" s="19" t="s">
        <v>351</v>
      </c>
      <c r="D56" s="19" t="s">
        <v>352</v>
      </c>
      <c r="E56" s="15" t="s">
        <v>255</v>
      </c>
      <c r="F56" s="3">
        <v>38523</v>
      </c>
      <c r="G56" s="15" t="s">
        <v>52</v>
      </c>
      <c r="H56" s="15">
        <v>10</v>
      </c>
      <c r="I56" s="9"/>
      <c r="J56" s="9">
        <v>12</v>
      </c>
      <c r="K56" s="9">
        <v>6</v>
      </c>
      <c r="L56" s="9">
        <v>5</v>
      </c>
      <c r="M56" s="9">
        <f>SUM(J56:L56)</f>
        <v>23</v>
      </c>
      <c r="N56" s="136">
        <f t="shared" si="0"/>
        <v>28.749999999999996</v>
      </c>
      <c r="O56" s="6" t="s">
        <v>33</v>
      </c>
    </row>
    <row r="57" spans="1:15" ht="39.950000000000003" customHeight="1" x14ac:dyDescent="0.2">
      <c r="A57" s="15">
        <v>51</v>
      </c>
      <c r="B57" s="85" t="s">
        <v>311</v>
      </c>
      <c r="C57" s="85" t="s">
        <v>312</v>
      </c>
      <c r="D57" s="85" t="s">
        <v>313</v>
      </c>
      <c r="E57" s="15" t="s">
        <v>254</v>
      </c>
      <c r="F57" s="3">
        <v>38704</v>
      </c>
      <c r="G57" s="8" t="s">
        <v>46</v>
      </c>
      <c r="H57" s="15">
        <v>10</v>
      </c>
      <c r="I57" s="8"/>
      <c r="J57" s="8">
        <v>16</v>
      </c>
      <c r="K57" s="8">
        <v>2</v>
      </c>
      <c r="L57" s="8">
        <v>4.9000000000000004</v>
      </c>
      <c r="M57" s="9">
        <f>SUM(J57:L57)</f>
        <v>22.9</v>
      </c>
      <c r="N57" s="136">
        <f t="shared" si="0"/>
        <v>28.625</v>
      </c>
      <c r="O57" s="8" t="s">
        <v>17</v>
      </c>
    </row>
    <row r="58" spans="1:15" ht="39.950000000000003" customHeight="1" x14ac:dyDescent="0.2">
      <c r="A58" s="15">
        <v>52</v>
      </c>
      <c r="B58" s="85" t="s">
        <v>279</v>
      </c>
      <c r="C58" s="85" t="s">
        <v>280</v>
      </c>
      <c r="D58" s="85" t="s">
        <v>281</v>
      </c>
      <c r="E58" s="15" t="s">
        <v>254</v>
      </c>
      <c r="F58" s="3">
        <v>38528</v>
      </c>
      <c r="G58" s="6" t="s">
        <v>42</v>
      </c>
      <c r="H58" s="15">
        <v>10</v>
      </c>
      <c r="I58" s="17"/>
      <c r="J58" s="17">
        <v>16</v>
      </c>
      <c r="K58" s="17">
        <v>4</v>
      </c>
      <c r="L58" s="17">
        <v>2.2000000000000002</v>
      </c>
      <c r="M58" s="9">
        <f>SUM(J58:L58)</f>
        <v>22.2</v>
      </c>
      <c r="N58" s="136">
        <f t="shared" si="0"/>
        <v>27.749999999999996</v>
      </c>
      <c r="O58" s="17" t="s">
        <v>8</v>
      </c>
    </row>
    <row r="59" spans="1:15" ht="39.950000000000003" customHeight="1" x14ac:dyDescent="0.2">
      <c r="A59" s="15">
        <v>53</v>
      </c>
      <c r="B59" s="22" t="s">
        <v>297</v>
      </c>
      <c r="C59" s="22" t="s">
        <v>298</v>
      </c>
      <c r="D59" s="22" t="s">
        <v>299</v>
      </c>
      <c r="E59" s="15" t="s">
        <v>254</v>
      </c>
      <c r="F59" s="14">
        <v>38628</v>
      </c>
      <c r="G59" s="15" t="s">
        <v>58</v>
      </c>
      <c r="H59" s="15">
        <v>10</v>
      </c>
      <c r="I59" s="15"/>
      <c r="J59" s="15">
        <v>14</v>
      </c>
      <c r="K59" s="15">
        <v>4</v>
      </c>
      <c r="L59" s="15">
        <v>4.0999999999999996</v>
      </c>
      <c r="M59" s="9">
        <f>SUM(J59:L59)</f>
        <v>22.1</v>
      </c>
      <c r="N59" s="136">
        <f t="shared" si="0"/>
        <v>27.625</v>
      </c>
      <c r="O59" s="15" t="s">
        <v>13</v>
      </c>
    </row>
    <row r="60" spans="1:15" ht="31.5" x14ac:dyDescent="0.2">
      <c r="A60" s="15">
        <v>54</v>
      </c>
      <c r="B60" s="22" t="s">
        <v>314</v>
      </c>
      <c r="C60" s="22" t="s">
        <v>315</v>
      </c>
      <c r="D60" s="22" t="s">
        <v>316</v>
      </c>
      <c r="E60" s="15" t="s">
        <v>255</v>
      </c>
      <c r="F60" s="14">
        <v>38575</v>
      </c>
      <c r="G60" s="15" t="s">
        <v>40</v>
      </c>
      <c r="H60" s="15">
        <v>10</v>
      </c>
      <c r="I60" s="13"/>
      <c r="J60" s="13">
        <v>11</v>
      </c>
      <c r="K60" s="13">
        <v>2</v>
      </c>
      <c r="L60" s="13">
        <v>6.6</v>
      </c>
      <c r="M60" s="9">
        <f>SUM(J60:L60)</f>
        <v>19.600000000000001</v>
      </c>
      <c r="N60" s="136">
        <f t="shared" si="0"/>
        <v>24.500000000000004</v>
      </c>
      <c r="O60" s="15" t="s">
        <v>22</v>
      </c>
    </row>
    <row r="63" spans="1:15" ht="18.75" x14ac:dyDescent="0.3">
      <c r="B63" s="59" t="s">
        <v>691</v>
      </c>
      <c r="C63" s="59" t="s">
        <v>702</v>
      </c>
    </row>
    <row r="64" spans="1:15" ht="18.75" x14ac:dyDescent="0.3">
      <c r="B64" s="59"/>
      <c r="C64" s="59"/>
    </row>
    <row r="65" spans="2:3" ht="18.75" x14ac:dyDescent="0.3">
      <c r="B65" s="59"/>
      <c r="C65" s="59"/>
    </row>
    <row r="66" spans="2:3" ht="18.75" x14ac:dyDescent="0.3">
      <c r="B66" s="59" t="s">
        <v>692</v>
      </c>
      <c r="C66" s="59" t="s">
        <v>703</v>
      </c>
    </row>
    <row r="67" spans="2:3" ht="18.75" x14ac:dyDescent="0.3">
      <c r="B67" s="59"/>
      <c r="C67" s="59" t="s">
        <v>704</v>
      </c>
    </row>
    <row r="68" spans="2:3" ht="18.75" x14ac:dyDescent="0.3">
      <c r="B68" s="59"/>
      <c r="C68" s="59" t="s">
        <v>705</v>
      </c>
    </row>
    <row r="69" spans="2:3" ht="18.75" x14ac:dyDescent="0.3">
      <c r="B69" s="59"/>
      <c r="C69" s="59" t="s">
        <v>719</v>
      </c>
    </row>
    <row r="70" spans="2:3" ht="18.75" x14ac:dyDescent="0.3">
      <c r="B70" s="59"/>
      <c r="C70" s="59" t="s">
        <v>707</v>
      </c>
    </row>
    <row r="71" spans="2:3" ht="18.75" x14ac:dyDescent="0.3">
      <c r="B71" s="59"/>
      <c r="C71" s="59" t="s">
        <v>712</v>
      </c>
    </row>
    <row r="72" spans="2:3" ht="18.75" x14ac:dyDescent="0.3">
      <c r="B72" s="59"/>
      <c r="C72" s="59" t="s">
        <v>709</v>
      </c>
    </row>
    <row r="73" spans="2:3" ht="18.75" x14ac:dyDescent="0.3">
      <c r="B73" s="59"/>
      <c r="C73" s="59" t="s">
        <v>710</v>
      </c>
    </row>
    <row r="74" spans="2:3" ht="18.75" x14ac:dyDescent="0.3">
      <c r="B74" s="59"/>
      <c r="C74" s="59" t="s">
        <v>711</v>
      </c>
    </row>
    <row r="75" spans="2:3" ht="18.75" x14ac:dyDescent="0.3">
      <c r="B75" s="59"/>
      <c r="C75" s="59" t="s">
        <v>708</v>
      </c>
    </row>
    <row r="76" spans="2:3" ht="18.75" x14ac:dyDescent="0.3">
      <c r="B76" s="59"/>
      <c r="C76" s="59" t="s">
        <v>713</v>
      </c>
    </row>
    <row r="77" spans="2:3" ht="18.75" x14ac:dyDescent="0.3">
      <c r="B77" s="59"/>
      <c r="C77" s="59" t="s">
        <v>706</v>
      </c>
    </row>
  </sheetData>
  <sortState ref="A7:O60">
    <sortCondition descending="1" ref="M7:M60"/>
  </sortState>
  <mergeCells count="16">
    <mergeCell ref="O5:O6"/>
    <mergeCell ref="A2:O2"/>
    <mergeCell ref="A3:O3"/>
    <mergeCell ref="A4:O4"/>
    <mergeCell ref="J5:L5"/>
    <mergeCell ref="N5:N6"/>
    <mergeCell ref="M5:M6"/>
    <mergeCell ref="I5:I6"/>
    <mergeCell ref="G5:G6"/>
    <mergeCell ref="F5:F6"/>
    <mergeCell ref="E5:E6"/>
    <mergeCell ref="B5:B6"/>
    <mergeCell ref="A5:A6"/>
    <mergeCell ref="C5:C6"/>
    <mergeCell ref="D5:D6"/>
    <mergeCell ref="H5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zoomScale="70" zoomScaleNormal="70" workbookViewId="0">
      <selection activeCell="A4" sqref="A4:O4"/>
    </sheetView>
  </sheetViews>
  <sheetFormatPr defaultRowHeight="12.75" x14ac:dyDescent="0.2"/>
  <cols>
    <col min="1" max="1" width="6.5703125" customWidth="1"/>
    <col min="2" max="2" width="18.42578125" customWidth="1"/>
    <col min="3" max="3" width="18.5703125" customWidth="1"/>
    <col min="4" max="4" width="21.85546875" customWidth="1"/>
    <col min="5" max="5" width="10.7109375" customWidth="1"/>
    <col min="6" max="6" width="11.140625" customWidth="1"/>
    <col min="7" max="7" width="16.140625" customWidth="1"/>
    <col min="8" max="8" width="75.5703125" customWidth="1"/>
    <col min="9" max="9" width="21.140625" customWidth="1"/>
    <col min="10" max="10" width="10.28515625" customWidth="1"/>
    <col min="11" max="11" width="9.85546875" customWidth="1"/>
    <col min="12" max="12" width="9.28515625" customWidth="1"/>
    <col min="13" max="13" width="10.28515625" customWidth="1"/>
    <col min="14" max="14" width="14.140625" customWidth="1"/>
    <col min="15" max="15" width="41.7109375" customWidth="1"/>
  </cols>
  <sheetData>
    <row r="1" spans="1:15" ht="18.75" x14ac:dyDescent="0.3">
      <c r="A1" s="55"/>
      <c r="B1" s="55"/>
      <c r="C1" s="55"/>
      <c r="D1" s="55"/>
      <c r="E1" s="55"/>
      <c r="F1" s="55"/>
      <c r="G1" s="55"/>
      <c r="H1" s="82" t="s">
        <v>718</v>
      </c>
      <c r="I1" s="55"/>
      <c r="J1" s="55"/>
      <c r="K1" s="55"/>
      <c r="L1" s="55"/>
      <c r="M1" s="55"/>
      <c r="N1" s="55"/>
      <c r="O1" s="55"/>
    </row>
    <row r="2" spans="1:15" ht="18.75" x14ac:dyDescent="0.3">
      <c r="A2" s="90" t="s">
        <v>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18.75" x14ac:dyDescent="0.3">
      <c r="A3" s="91" t="s">
        <v>39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18.75" x14ac:dyDescent="0.3">
      <c r="A4" s="91" t="s">
        <v>69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ht="23.25" customHeight="1" x14ac:dyDescent="0.2">
      <c r="A5" s="122" t="s">
        <v>0</v>
      </c>
      <c r="B5" s="120" t="s">
        <v>1</v>
      </c>
      <c r="C5" s="120" t="s">
        <v>71</v>
      </c>
      <c r="D5" s="120" t="s">
        <v>72</v>
      </c>
      <c r="E5" s="120" t="s">
        <v>256</v>
      </c>
      <c r="F5" s="122" t="s">
        <v>396</v>
      </c>
      <c r="G5" s="120" t="s">
        <v>2</v>
      </c>
      <c r="H5" s="120" t="s">
        <v>3</v>
      </c>
      <c r="I5" s="120" t="s">
        <v>257</v>
      </c>
      <c r="J5" s="125" t="s">
        <v>62</v>
      </c>
      <c r="K5" s="126"/>
      <c r="L5" s="126"/>
      <c r="M5" s="120" t="s">
        <v>6</v>
      </c>
      <c r="N5" s="120" t="s">
        <v>5</v>
      </c>
      <c r="O5" s="120" t="s">
        <v>4</v>
      </c>
    </row>
    <row r="6" spans="1:15" ht="39" customHeight="1" x14ac:dyDescent="0.2">
      <c r="A6" s="123"/>
      <c r="B6" s="121"/>
      <c r="C6" s="124"/>
      <c r="D6" s="124"/>
      <c r="E6" s="124"/>
      <c r="F6" s="123"/>
      <c r="G6" s="121"/>
      <c r="H6" s="121"/>
      <c r="I6" s="121"/>
      <c r="J6" s="50">
        <v>1</v>
      </c>
      <c r="K6" s="50">
        <v>2</v>
      </c>
      <c r="L6" s="50">
        <v>3</v>
      </c>
      <c r="M6" s="121"/>
      <c r="N6" s="121"/>
      <c r="O6" s="121"/>
    </row>
    <row r="7" spans="1:15" ht="15" customHeight="1" x14ac:dyDescent="0.25">
      <c r="A7" s="137">
        <v>1</v>
      </c>
      <c r="B7" s="42" t="s">
        <v>504</v>
      </c>
      <c r="C7" s="42" t="s">
        <v>505</v>
      </c>
      <c r="D7" s="42" t="s">
        <v>363</v>
      </c>
      <c r="E7" s="42" t="s">
        <v>254</v>
      </c>
      <c r="F7" s="138">
        <v>11</v>
      </c>
      <c r="G7" s="58">
        <v>38319</v>
      </c>
      <c r="H7" s="28" t="s">
        <v>60</v>
      </c>
      <c r="I7" s="42" t="s">
        <v>720</v>
      </c>
      <c r="J7" s="42">
        <v>31</v>
      </c>
      <c r="K7" s="42">
        <v>16</v>
      </c>
      <c r="L7" s="42">
        <v>7.1</v>
      </c>
      <c r="M7" s="131">
        <f>SUM(J7:L7)</f>
        <v>54.1</v>
      </c>
      <c r="N7" s="128">
        <f>M7*100/80</f>
        <v>67.625</v>
      </c>
      <c r="O7" s="42" t="s">
        <v>26</v>
      </c>
    </row>
    <row r="8" spans="1:15" ht="15" customHeight="1" x14ac:dyDescent="0.25">
      <c r="A8" s="137">
        <v>2</v>
      </c>
      <c r="B8" s="139" t="s">
        <v>434</v>
      </c>
      <c r="C8" s="139" t="s">
        <v>435</v>
      </c>
      <c r="D8" s="139" t="s">
        <v>210</v>
      </c>
      <c r="E8" s="139" t="s">
        <v>254</v>
      </c>
      <c r="F8" s="140">
        <v>11</v>
      </c>
      <c r="G8" s="141">
        <v>38232</v>
      </c>
      <c r="H8" s="11" t="s">
        <v>43</v>
      </c>
      <c r="I8" s="131" t="s">
        <v>721</v>
      </c>
      <c r="J8" s="131">
        <v>38</v>
      </c>
      <c r="K8" s="131">
        <v>8</v>
      </c>
      <c r="L8" s="131">
        <v>7.2</v>
      </c>
      <c r="M8" s="131">
        <f>SUM(J8:L8)</f>
        <v>53.2</v>
      </c>
      <c r="N8" s="128">
        <f>M8*100/80</f>
        <v>66.5</v>
      </c>
      <c r="O8" s="131" t="s">
        <v>20</v>
      </c>
    </row>
    <row r="9" spans="1:15" ht="15" customHeight="1" x14ac:dyDescent="0.25">
      <c r="A9" s="137">
        <v>3</v>
      </c>
      <c r="B9" s="42" t="s">
        <v>717</v>
      </c>
      <c r="C9" s="10" t="s">
        <v>674</v>
      </c>
      <c r="D9" s="10" t="s">
        <v>488</v>
      </c>
      <c r="E9" s="10" t="s">
        <v>254</v>
      </c>
      <c r="F9" s="10">
        <v>11</v>
      </c>
      <c r="G9" s="43">
        <v>38161</v>
      </c>
      <c r="H9" s="11" t="s">
        <v>716</v>
      </c>
      <c r="I9" s="131" t="s">
        <v>721</v>
      </c>
      <c r="J9" s="10">
        <v>32</v>
      </c>
      <c r="K9" s="10">
        <v>14</v>
      </c>
      <c r="L9" s="10">
        <v>7.1</v>
      </c>
      <c r="M9" s="131">
        <f>SUM(J9:L9)</f>
        <v>53.1</v>
      </c>
      <c r="N9" s="128">
        <f>M9*100/80</f>
        <v>66.375</v>
      </c>
      <c r="O9" s="26" t="s">
        <v>266</v>
      </c>
    </row>
    <row r="10" spans="1:15" ht="15" customHeight="1" x14ac:dyDescent="0.25">
      <c r="A10" s="137">
        <v>4</v>
      </c>
      <c r="B10" s="139" t="s">
        <v>430</v>
      </c>
      <c r="C10" s="139" t="s">
        <v>431</v>
      </c>
      <c r="D10" s="129" t="s">
        <v>224</v>
      </c>
      <c r="E10" s="129" t="s">
        <v>254</v>
      </c>
      <c r="F10" s="140">
        <v>11</v>
      </c>
      <c r="G10" s="141">
        <v>38297</v>
      </c>
      <c r="H10" s="11" t="s">
        <v>43</v>
      </c>
      <c r="I10" s="131" t="s">
        <v>721</v>
      </c>
      <c r="J10" s="131">
        <v>35</v>
      </c>
      <c r="K10" s="131">
        <v>8</v>
      </c>
      <c r="L10" s="131">
        <v>7.6</v>
      </c>
      <c r="M10" s="131">
        <f>SUM(J10:L10)</f>
        <v>50.6</v>
      </c>
      <c r="N10" s="128">
        <f>M10*100/80</f>
        <v>63.25</v>
      </c>
      <c r="O10" s="131" t="s">
        <v>20</v>
      </c>
    </row>
    <row r="11" spans="1:15" ht="15" customHeight="1" x14ac:dyDescent="0.25">
      <c r="A11" s="137">
        <v>5</v>
      </c>
      <c r="B11" s="138" t="s">
        <v>519</v>
      </c>
      <c r="C11" s="140" t="s">
        <v>520</v>
      </c>
      <c r="D11" s="140" t="s">
        <v>215</v>
      </c>
      <c r="E11" s="140" t="s">
        <v>254</v>
      </c>
      <c r="F11" s="140">
        <v>11</v>
      </c>
      <c r="G11" s="142">
        <v>38469</v>
      </c>
      <c r="H11" s="11" t="s">
        <v>59</v>
      </c>
      <c r="I11" s="131" t="s">
        <v>721</v>
      </c>
      <c r="J11" s="140">
        <v>31</v>
      </c>
      <c r="K11" s="143">
        <v>12</v>
      </c>
      <c r="L11" s="140">
        <v>7.6</v>
      </c>
      <c r="M11" s="131">
        <f>SUM(J11:L11)</f>
        <v>50.6</v>
      </c>
      <c r="N11" s="128">
        <f>M11*100/80</f>
        <v>63.25</v>
      </c>
      <c r="O11" s="140" t="s">
        <v>25</v>
      </c>
    </row>
    <row r="12" spans="1:15" ht="15" customHeight="1" x14ac:dyDescent="0.25">
      <c r="A12" s="137">
        <v>6</v>
      </c>
      <c r="B12" s="42" t="s">
        <v>445</v>
      </c>
      <c r="C12" s="42" t="s">
        <v>446</v>
      </c>
      <c r="D12" s="42" t="s">
        <v>447</v>
      </c>
      <c r="E12" s="42" t="s">
        <v>255</v>
      </c>
      <c r="F12" s="10">
        <v>11</v>
      </c>
      <c r="G12" s="43">
        <v>38391</v>
      </c>
      <c r="H12" s="11" t="s">
        <v>40</v>
      </c>
      <c r="I12" s="131" t="s">
        <v>721</v>
      </c>
      <c r="J12" s="10">
        <v>33</v>
      </c>
      <c r="K12" s="10">
        <v>10</v>
      </c>
      <c r="L12" s="10">
        <v>7.2</v>
      </c>
      <c r="M12" s="131">
        <f>SUM(J12:L12)</f>
        <v>50.2</v>
      </c>
      <c r="N12" s="128">
        <f>M12*100/80</f>
        <v>62.75</v>
      </c>
      <c r="O12" s="10" t="s">
        <v>22</v>
      </c>
    </row>
    <row r="13" spans="1:15" ht="15" customHeight="1" x14ac:dyDescent="0.25">
      <c r="A13" s="137">
        <v>7</v>
      </c>
      <c r="B13" s="138" t="s">
        <v>149</v>
      </c>
      <c r="C13" s="140" t="s">
        <v>516</v>
      </c>
      <c r="D13" s="140" t="s">
        <v>210</v>
      </c>
      <c r="E13" s="140" t="s">
        <v>254</v>
      </c>
      <c r="F13" s="140">
        <v>11</v>
      </c>
      <c r="G13" s="142">
        <v>38344</v>
      </c>
      <c r="H13" s="11" t="s">
        <v>59</v>
      </c>
      <c r="I13" s="131" t="s">
        <v>721</v>
      </c>
      <c r="J13" s="140">
        <v>29</v>
      </c>
      <c r="K13" s="143">
        <v>14</v>
      </c>
      <c r="L13" s="140">
        <v>7.2</v>
      </c>
      <c r="M13" s="131">
        <f>SUM(J13:L13)</f>
        <v>50.2</v>
      </c>
      <c r="N13" s="128">
        <f>M13*100/80</f>
        <v>62.75</v>
      </c>
      <c r="O13" s="140" t="s">
        <v>25</v>
      </c>
    </row>
    <row r="14" spans="1:15" ht="15" customHeight="1" x14ac:dyDescent="0.25">
      <c r="A14" s="137">
        <v>8</v>
      </c>
      <c r="B14" s="42" t="s">
        <v>397</v>
      </c>
      <c r="C14" s="42" t="s">
        <v>320</v>
      </c>
      <c r="D14" s="42" t="s">
        <v>210</v>
      </c>
      <c r="E14" s="42" t="s">
        <v>254</v>
      </c>
      <c r="F14" s="144">
        <v>11</v>
      </c>
      <c r="G14" s="142">
        <v>38407</v>
      </c>
      <c r="H14" s="2" t="s">
        <v>42</v>
      </c>
      <c r="I14" s="131" t="s">
        <v>721</v>
      </c>
      <c r="J14" s="10">
        <v>30</v>
      </c>
      <c r="K14" s="10">
        <v>16</v>
      </c>
      <c r="L14" s="10">
        <v>4.0999999999999996</v>
      </c>
      <c r="M14" s="131">
        <f>SUM(J14:L14)</f>
        <v>50.1</v>
      </c>
      <c r="N14" s="128">
        <f>M14*100/80</f>
        <v>62.625</v>
      </c>
      <c r="O14" s="10" t="s">
        <v>9</v>
      </c>
    </row>
    <row r="15" spans="1:15" ht="15" customHeight="1" x14ac:dyDescent="0.25">
      <c r="A15" s="137">
        <v>9</v>
      </c>
      <c r="B15" s="138" t="s">
        <v>458</v>
      </c>
      <c r="C15" s="138" t="s">
        <v>459</v>
      </c>
      <c r="D15" s="138" t="s">
        <v>460</v>
      </c>
      <c r="E15" s="138" t="s">
        <v>254</v>
      </c>
      <c r="F15" s="144">
        <v>11</v>
      </c>
      <c r="G15" s="145">
        <v>38364</v>
      </c>
      <c r="H15" s="5" t="s">
        <v>46</v>
      </c>
      <c r="I15" s="131" t="s">
        <v>721</v>
      </c>
      <c r="J15" s="10">
        <v>32</v>
      </c>
      <c r="K15" s="10">
        <v>12</v>
      </c>
      <c r="L15" s="10">
        <v>5.7</v>
      </c>
      <c r="M15" s="131">
        <f>SUM(J15:L15)</f>
        <v>49.7</v>
      </c>
      <c r="N15" s="128">
        <f>M15*100/80</f>
        <v>62.125</v>
      </c>
      <c r="O15" s="10" t="s">
        <v>17</v>
      </c>
    </row>
    <row r="16" spans="1:15" ht="15" customHeight="1" x14ac:dyDescent="0.25">
      <c r="A16" s="137">
        <v>10</v>
      </c>
      <c r="B16" s="42" t="s">
        <v>461</v>
      </c>
      <c r="C16" s="42" t="s">
        <v>298</v>
      </c>
      <c r="D16" s="42" t="s">
        <v>462</v>
      </c>
      <c r="E16" s="42" t="s">
        <v>254</v>
      </c>
      <c r="F16" s="140">
        <v>11</v>
      </c>
      <c r="G16" s="43">
        <v>38288</v>
      </c>
      <c r="H16" s="11" t="s">
        <v>40</v>
      </c>
      <c r="I16" s="131" t="s">
        <v>721</v>
      </c>
      <c r="J16" s="10">
        <v>30</v>
      </c>
      <c r="K16" s="10">
        <v>10</v>
      </c>
      <c r="L16" s="10">
        <v>6.8</v>
      </c>
      <c r="M16" s="131">
        <f>SUM(J16:L16)</f>
        <v>46.8</v>
      </c>
      <c r="N16" s="128">
        <f>M16*100/80</f>
        <v>58.5</v>
      </c>
      <c r="O16" s="10" t="s">
        <v>22</v>
      </c>
    </row>
    <row r="17" spans="1:15" ht="15" customHeight="1" x14ac:dyDescent="0.25">
      <c r="A17" s="137">
        <v>11</v>
      </c>
      <c r="B17" s="146" t="s">
        <v>508</v>
      </c>
      <c r="C17" s="146" t="s">
        <v>178</v>
      </c>
      <c r="D17" s="146" t="s">
        <v>210</v>
      </c>
      <c r="E17" s="146" t="s">
        <v>254</v>
      </c>
      <c r="F17" s="140">
        <v>11</v>
      </c>
      <c r="G17" s="147">
        <v>38132</v>
      </c>
      <c r="H17" s="11" t="s">
        <v>45</v>
      </c>
      <c r="I17" s="131" t="s">
        <v>721</v>
      </c>
      <c r="J17" s="10">
        <v>30</v>
      </c>
      <c r="K17" s="10">
        <v>8</v>
      </c>
      <c r="L17" s="10">
        <v>8</v>
      </c>
      <c r="M17" s="131">
        <f>SUM(J17:L17)</f>
        <v>46</v>
      </c>
      <c r="N17" s="128">
        <f>M17*100/80</f>
        <v>57.5</v>
      </c>
      <c r="O17" s="10" t="s">
        <v>24</v>
      </c>
    </row>
    <row r="18" spans="1:15" ht="15" customHeight="1" x14ac:dyDescent="0.25">
      <c r="A18" s="137">
        <v>12</v>
      </c>
      <c r="B18" s="139" t="s">
        <v>503</v>
      </c>
      <c r="C18" s="139" t="s">
        <v>168</v>
      </c>
      <c r="D18" s="139" t="s">
        <v>243</v>
      </c>
      <c r="E18" s="139" t="s">
        <v>254</v>
      </c>
      <c r="F18" s="148">
        <v>11</v>
      </c>
      <c r="G18" s="141">
        <v>38536</v>
      </c>
      <c r="H18" s="11" t="s">
        <v>43</v>
      </c>
      <c r="I18" s="131" t="s">
        <v>721</v>
      </c>
      <c r="J18" s="131">
        <v>31</v>
      </c>
      <c r="K18" s="131">
        <v>10</v>
      </c>
      <c r="L18" s="131">
        <v>4.9000000000000004</v>
      </c>
      <c r="M18" s="131">
        <f>SUM(J18:L18)</f>
        <v>45.9</v>
      </c>
      <c r="N18" s="128">
        <f>M18*100/80</f>
        <v>57.375</v>
      </c>
      <c r="O18" s="131" t="s">
        <v>20</v>
      </c>
    </row>
    <row r="19" spans="1:15" ht="15" customHeight="1" x14ac:dyDescent="0.25">
      <c r="A19" s="137">
        <v>13</v>
      </c>
      <c r="B19" s="139" t="s">
        <v>436</v>
      </c>
      <c r="C19" s="139" t="s">
        <v>437</v>
      </c>
      <c r="D19" s="139" t="s">
        <v>244</v>
      </c>
      <c r="E19" s="139" t="s">
        <v>255</v>
      </c>
      <c r="F19" s="140">
        <v>11</v>
      </c>
      <c r="G19" s="141">
        <v>38293</v>
      </c>
      <c r="H19" s="11" t="s">
        <v>43</v>
      </c>
      <c r="I19" s="131"/>
      <c r="J19" s="131">
        <v>32</v>
      </c>
      <c r="K19" s="131">
        <v>6</v>
      </c>
      <c r="L19" s="131">
        <v>5.8</v>
      </c>
      <c r="M19" s="131">
        <f>SUM(J19:L19)</f>
        <v>43.8</v>
      </c>
      <c r="N19" s="128">
        <f>M19*100/80</f>
        <v>54.75</v>
      </c>
      <c r="O19" s="131" t="s">
        <v>20</v>
      </c>
    </row>
    <row r="20" spans="1:15" ht="15" customHeight="1" x14ac:dyDescent="0.25">
      <c r="A20" s="137">
        <v>14</v>
      </c>
      <c r="B20" s="139" t="s">
        <v>112</v>
      </c>
      <c r="C20" s="139" t="s">
        <v>442</v>
      </c>
      <c r="D20" s="139" t="s">
        <v>215</v>
      </c>
      <c r="E20" s="139" t="s">
        <v>254</v>
      </c>
      <c r="F20" s="144">
        <v>11</v>
      </c>
      <c r="G20" s="141">
        <v>38491</v>
      </c>
      <c r="H20" s="11" t="s">
        <v>43</v>
      </c>
      <c r="I20" s="131"/>
      <c r="J20" s="131">
        <v>31</v>
      </c>
      <c r="K20" s="131">
        <v>6</v>
      </c>
      <c r="L20" s="131">
        <v>6.4</v>
      </c>
      <c r="M20" s="131">
        <f>SUM(J20:L20)</f>
        <v>43.4</v>
      </c>
      <c r="N20" s="128">
        <f>M20*100/80</f>
        <v>54.25</v>
      </c>
      <c r="O20" s="131" t="s">
        <v>20</v>
      </c>
    </row>
    <row r="21" spans="1:15" ht="15" customHeight="1" x14ac:dyDescent="0.25">
      <c r="A21" s="137">
        <v>15</v>
      </c>
      <c r="B21" s="135" t="s">
        <v>492</v>
      </c>
      <c r="C21" s="135" t="s">
        <v>493</v>
      </c>
      <c r="D21" s="135" t="s">
        <v>494</v>
      </c>
      <c r="E21" s="135" t="s">
        <v>255</v>
      </c>
      <c r="F21" s="148">
        <v>11</v>
      </c>
      <c r="G21" s="132">
        <v>38397</v>
      </c>
      <c r="H21" s="11" t="s">
        <v>41</v>
      </c>
      <c r="I21" s="131"/>
      <c r="J21" s="131">
        <v>27</v>
      </c>
      <c r="K21" s="131">
        <v>10</v>
      </c>
      <c r="L21" s="131">
        <v>5.8</v>
      </c>
      <c r="M21" s="131">
        <f>SUM(J21:L21)</f>
        <v>42.8</v>
      </c>
      <c r="N21" s="128">
        <f>M21*100/80</f>
        <v>53.5</v>
      </c>
      <c r="O21" s="131" t="s">
        <v>12</v>
      </c>
    </row>
    <row r="22" spans="1:15" ht="15" customHeight="1" x14ac:dyDescent="0.25">
      <c r="A22" s="137">
        <v>16</v>
      </c>
      <c r="B22" s="146" t="s">
        <v>509</v>
      </c>
      <c r="C22" s="146" t="s">
        <v>451</v>
      </c>
      <c r="D22" s="146" t="s">
        <v>390</v>
      </c>
      <c r="E22" s="146" t="s">
        <v>254</v>
      </c>
      <c r="F22" s="140">
        <v>11</v>
      </c>
      <c r="G22" s="142">
        <v>38122</v>
      </c>
      <c r="H22" s="11" t="s">
        <v>45</v>
      </c>
      <c r="I22" s="10"/>
      <c r="J22" s="10">
        <v>26</v>
      </c>
      <c r="K22" s="10">
        <v>10</v>
      </c>
      <c r="L22" s="10">
        <v>5.8</v>
      </c>
      <c r="M22" s="131">
        <f>SUM(J22:L22)</f>
        <v>41.8</v>
      </c>
      <c r="N22" s="128">
        <f>M22*100/80</f>
        <v>52.25</v>
      </c>
      <c r="O22" s="10" t="s">
        <v>24</v>
      </c>
    </row>
    <row r="23" spans="1:15" ht="15" customHeight="1" x14ac:dyDescent="0.25">
      <c r="A23" s="137">
        <v>17</v>
      </c>
      <c r="B23" s="42" t="s">
        <v>455</v>
      </c>
      <c r="C23" s="42" t="s">
        <v>456</v>
      </c>
      <c r="D23" s="42" t="s">
        <v>457</v>
      </c>
      <c r="E23" s="42" t="s">
        <v>254</v>
      </c>
      <c r="F23" s="10">
        <v>11</v>
      </c>
      <c r="G23" s="43">
        <v>38274</v>
      </c>
      <c r="H23" s="11" t="s">
        <v>40</v>
      </c>
      <c r="I23" s="10"/>
      <c r="J23" s="10">
        <v>26</v>
      </c>
      <c r="K23" s="10">
        <v>10</v>
      </c>
      <c r="L23" s="10">
        <v>5.6</v>
      </c>
      <c r="M23" s="131">
        <f>SUM(J23:L23)</f>
        <v>41.6</v>
      </c>
      <c r="N23" s="128">
        <f>M23*100/80</f>
        <v>52</v>
      </c>
      <c r="O23" s="10" t="s">
        <v>22</v>
      </c>
    </row>
    <row r="24" spans="1:15" ht="15" customHeight="1" x14ac:dyDescent="0.25">
      <c r="A24" s="137">
        <v>18</v>
      </c>
      <c r="B24" s="138" t="s">
        <v>448</v>
      </c>
      <c r="C24" s="138" t="s">
        <v>449</v>
      </c>
      <c r="D24" s="138" t="s">
        <v>450</v>
      </c>
      <c r="E24" s="138" t="s">
        <v>255</v>
      </c>
      <c r="F24" s="144">
        <v>11</v>
      </c>
      <c r="G24" s="142">
        <v>38205</v>
      </c>
      <c r="H24" s="11" t="s">
        <v>47</v>
      </c>
      <c r="I24" s="140"/>
      <c r="J24" s="140">
        <v>25</v>
      </c>
      <c r="K24" s="140">
        <v>10</v>
      </c>
      <c r="L24" s="140">
        <v>5</v>
      </c>
      <c r="M24" s="131">
        <f>SUM(J24:L24)</f>
        <v>40</v>
      </c>
      <c r="N24" s="128">
        <f>M24*100/80</f>
        <v>50</v>
      </c>
      <c r="O24" s="140" t="s">
        <v>11</v>
      </c>
    </row>
    <row r="25" spans="1:15" ht="15" customHeight="1" x14ac:dyDescent="0.25">
      <c r="A25" s="137">
        <v>19</v>
      </c>
      <c r="B25" s="139" t="s">
        <v>443</v>
      </c>
      <c r="C25" s="139" t="s">
        <v>168</v>
      </c>
      <c r="D25" s="139" t="s">
        <v>444</v>
      </c>
      <c r="E25" s="139" t="s">
        <v>254</v>
      </c>
      <c r="F25" s="144">
        <v>11</v>
      </c>
      <c r="G25" s="141">
        <v>38273</v>
      </c>
      <c r="H25" s="11" t="s">
        <v>43</v>
      </c>
      <c r="I25" s="131"/>
      <c r="J25" s="131">
        <v>25</v>
      </c>
      <c r="K25" s="131">
        <v>8</v>
      </c>
      <c r="L25" s="131">
        <v>6</v>
      </c>
      <c r="M25" s="131">
        <f>SUM(J25:L25)</f>
        <v>39</v>
      </c>
      <c r="N25" s="128">
        <f>M25*100/80</f>
        <v>48.75</v>
      </c>
      <c r="O25" s="131" t="s">
        <v>20</v>
      </c>
    </row>
    <row r="26" spans="1:15" ht="15" customHeight="1" x14ac:dyDescent="0.25">
      <c r="A26" s="137">
        <v>20</v>
      </c>
      <c r="B26" s="138" t="s">
        <v>481</v>
      </c>
      <c r="C26" s="138" t="s">
        <v>482</v>
      </c>
      <c r="D26" s="138" t="s">
        <v>483</v>
      </c>
      <c r="E26" s="138" t="s">
        <v>254</v>
      </c>
      <c r="F26" s="144">
        <v>11</v>
      </c>
      <c r="G26" s="142">
        <v>38222</v>
      </c>
      <c r="H26" s="11" t="s">
        <v>47</v>
      </c>
      <c r="I26" s="10"/>
      <c r="J26" s="10">
        <v>23</v>
      </c>
      <c r="K26" s="10">
        <v>10</v>
      </c>
      <c r="L26" s="10">
        <v>5.4</v>
      </c>
      <c r="M26" s="131">
        <f>SUM(J26:L26)</f>
        <v>38.4</v>
      </c>
      <c r="N26" s="128">
        <f>M26*100/80</f>
        <v>48</v>
      </c>
      <c r="O26" s="10" t="s">
        <v>11</v>
      </c>
    </row>
    <row r="27" spans="1:15" ht="15" customHeight="1" x14ac:dyDescent="0.25">
      <c r="A27" s="137">
        <v>21</v>
      </c>
      <c r="B27" s="42" t="s">
        <v>467</v>
      </c>
      <c r="C27" s="42" t="s">
        <v>487</v>
      </c>
      <c r="D27" s="42" t="s">
        <v>488</v>
      </c>
      <c r="E27" s="42" t="s">
        <v>254</v>
      </c>
      <c r="F27" s="10">
        <v>11</v>
      </c>
      <c r="G27" s="43">
        <v>38142</v>
      </c>
      <c r="H27" s="11" t="s">
        <v>40</v>
      </c>
      <c r="I27" s="10"/>
      <c r="J27" s="10">
        <v>22</v>
      </c>
      <c r="K27" s="10">
        <v>10</v>
      </c>
      <c r="L27" s="10">
        <v>6.2</v>
      </c>
      <c r="M27" s="131">
        <f>SUM(J27:L27)</f>
        <v>38.200000000000003</v>
      </c>
      <c r="N27" s="128">
        <f>M27*100/80</f>
        <v>47.750000000000007</v>
      </c>
      <c r="O27" s="10" t="s">
        <v>22</v>
      </c>
    </row>
    <row r="28" spans="1:15" ht="15" customHeight="1" x14ac:dyDescent="0.25">
      <c r="A28" s="137">
        <v>22</v>
      </c>
      <c r="B28" s="138" t="s">
        <v>484</v>
      </c>
      <c r="C28" s="138" t="s">
        <v>485</v>
      </c>
      <c r="D28" s="138" t="s">
        <v>486</v>
      </c>
      <c r="E28" s="138" t="s">
        <v>254</v>
      </c>
      <c r="F28" s="144">
        <v>11</v>
      </c>
      <c r="G28" s="145">
        <v>38497</v>
      </c>
      <c r="H28" s="5" t="s">
        <v>46</v>
      </c>
      <c r="I28" s="10"/>
      <c r="J28" s="10">
        <v>20</v>
      </c>
      <c r="K28" s="10">
        <v>12</v>
      </c>
      <c r="L28" s="10">
        <v>5.6</v>
      </c>
      <c r="M28" s="131">
        <f>SUM(J28:L28)</f>
        <v>37.6</v>
      </c>
      <c r="N28" s="128">
        <f>M28*100/80</f>
        <v>47</v>
      </c>
      <c r="O28" s="10" t="s">
        <v>17</v>
      </c>
    </row>
    <row r="29" spans="1:15" ht="15" customHeight="1" x14ac:dyDescent="0.25">
      <c r="A29" s="137">
        <v>23</v>
      </c>
      <c r="B29" s="42" t="s">
        <v>476</v>
      </c>
      <c r="C29" s="42" t="s">
        <v>477</v>
      </c>
      <c r="D29" s="42" t="s">
        <v>478</v>
      </c>
      <c r="E29" s="42" t="s">
        <v>255</v>
      </c>
      <c r="F29" s="10">
        <v>11</v>
      </c>
      <c r="G29" s="43">
        <v>38464</v>
      </c>
      <c r="H29" s="11" t="s">
        <v>40</v>
      </c>
      <c r="I29" s="10"/>
      <c r="J29" s="10">
        <v>25</v>
      </c>
      <c r="K29" s="10">
        <v>6</v>
      </c>
      <c r="L29" s="10">
        <v>6.4</v>
      </c>
      <c r="M29" s="131">
        <f>SUM(J29:L29)</f>
        <v>37.4</v>
      </c>
      <c r="N29" s="128">
        <f>M29*100/80</f>
        <v>46.75</v>
      </c>
      <c r="O29" s="10" t="s">
        <v>22</v>
      </c>
    </row>
    <row r="30" spans="1:15" ht="15" customHeight="1" x14ac:dyDescent="0.25">
      <c r="A30" s="137">
        <v>24</v>
      </c>
      <c r="B30" s="138" t="s">
        <v>112</v>
      </c>
      <c r="C30" s="140" t="s">
        <v>329</v>
      </c>
      <c r="D30" s="140" t="s">
        <v>234</v>
      </c>
      <c r="E30" s="140" t="s">
        <v>254</v>
      </c>
      <c r="F30" s="140">
        <v>11</v>
      </c>
      <c r="G30" s="142">
        <v>38290</v>
      </c>
      <c r="H30" s="11" t="s">
        <v>59</v>
      </c>
      <c r="I30" s="140"/>
      <c r="J30" s="140">
        <v>24</v>
      </c>
      <c r="K30" s="143">
        <v>8</v>
      </c>
      <c r="L30" s="140">
        <v>5</v>
      </c>
      <c r="M30" s="131">
        <f>SUM(J30:L30)</f>
        <v>37</v>
      </c>
      <c r="N30" s="128">
        <f>M30*100/80</f>
        <v>46.25</v>
      </c>
      <c r="O30" s="140" t="s">
        <v>25</v>
      </c>
    </row>
    <row r="31" spans="1:15" ht="15" customHeight="1" x14ac:dyDescent="0.25">
      <c r="A31" s="137">
        <v>25</v>
      </c>
      <c r="B31" s="139" t="s">
        <v>441</v>
      </c>
      <c r="C31" s="139" t="s">
        <v>440</v>
      </c>
      <c r="D31" s="139" t="s">
        <v>218</v>
      </c>
      <c r="E31" s="139" t="s">
        <v>255</v>
      </c>
      <c r="F31" s="144">
        <v>11</v>
      </c>
      <c r="G31" s="141">
        <v>38147</v>
      </c>
      <c r="H31" s="11" t="s">
        <v>43</v>
      </c>
      <c r="I31" s="131"/>
      <c r="J31" s="131">
        <v>24</v>
      </c>
      <c r="K31" s="131">
        <v>8</v>
      </c>
      <c r="L31" s="131">
        <v>4.8</v>
      </c>
      <c r="M31" s="131">
        <f>SUM(J31:L31)</f>
        <v>36.799999999999997</v>
      </c>
      <c r="N31" s="128">
        <f>M31*100/80</f>
        <v>45.999999999999993</v>
      </c>
      <c r="O31" s="131" t="s">
        <v>20</v>
      </c>
    </row>
    <row r="32" spans="1:15" ht="15" customHeight="1" x14ac:dyDescent="0.25">
      <c r="A32" s="137">
        <v>26</v>
      </c>
      <c r="B32" s="139" t="s">
        <v>464</v>
      </c>
      <c r="C32" s="139" t="s">
        <v>180</v>
      </c>
      <c r="D32" s="139" t="s">
        <v>212</v>
      </c>
      <c r="E32" s="139" t="s">
        <v>254</v>
      </c>
      <c r="F32" s="144">
        <v>11</v>
      </c>
      <c r="G32" s="141">
        <v>38458</v>
      </c>
      <c r="H32" s="11" t="s">
        <v>43</v>
      </c>
      <c r="I32" s="131"/>
      <c r="J32" s="131">
        <v>26</v>
      </c>
      <c r="K32" s="131">
        <v>6</v>
      </c>
      <c r="L32" s="131">
        <v>4.8</v>
      </c>
      <c r="M32" s="131">
        <f>SUM(J32:L32)</f>
        <v>36.799999999999997</v>
      </c>
      <c r="N32" s="128">
        <f>M32*100/80</f>
        <v>45.999999999999993</v>
      </c>
      <c r="O32" s="10" t="s">
        <v>43</v>
      </c>
    </row>
    <row r="33" spans="1:15" ht="15" customHeight="1" x14ac:dyDescent="0.25">
      <c r="A33" s="137">
        <v>27</v>
      </c>
      <c r="B33" s="42" t="s">
        <v>521</v>
      </c>
      <c r="C33" s="42" t="s">
        <v>522</v>
      </c>
      <c r="D33" s="42" t="s">
        <v>291</v>
      </c>
      <c r="E33" s="42" t="s">
        <v>254</v>
      </c>
      <c r="F33" s="10">
        <v>11</v>
      </c>
      <c r="G33" s="43">
        <v>38302</v>
      </c>
      <c r="H33" s="11" t="s">
        <v>48</v>
      </c>
      <c r="I33" s="149"/>
      <c r="J33" s="10">
        <v>21</v>
      </c>
      <c r="K33" s="10">
        <v>10</v>
      </c>
      <c r="L33" s="10">
        <v>5.6</v>
      </c>
      <c r="M33" s="131">
        <f>SUM(J33:L33)</f>
        <v>36.6</v>
      </c>
      <c r="N33" s="128">
        <f>M33*100/80</f>
        <v>45.75</v>
      </c>
      <c r="O33" s="10" t="s">
        <v>19</v>
      </c>
    </row>
    <row r="34" spans="1:15" ht="15" customHeight="1" x14ac:dyDescent="0.25">
      <c r="A34" s="137">
        <v>28</v>
      </c>
      <c r="B34" s="42" t="s">
        <v>467</v>
      </c>
      <c r="C34" s="42" t="s">
        <v>277</v>
      </c>
      <c r="D34" s="42" t="s">
        <v>212</v>
      </c>
      <c r="E34" s="42" t="s">
        <v>254</v>
      </c>
      <c r="F34" s="10">
        <v>11</v>
      </c>
      <c r="G34" s="43">
        <v>38463</v>
      </c>
      <c r="H34" s="11" t="s">
        <v>40</v>
      </c>
      <c r="I34" s="10"/>
      <c r="J34" s="10">
        <v>23</v>
      </c>
      <c r="K34" s="10">
        <v>8</v>
      </c>
      <c r="L34" s="10">
        <v>3.6</v>
      </c>
      <c r="M34" s="131">
        <f>SUM(J34:L34)</f>
        <v>34.6</v>
      </c>
      <c r="N34" s="128">
        <f>M34*100/80</f>
        <v>43.25</v>
      </c>
      <c r="O34" s="10" t="s">
        <v>22</v>
      </c>
    </row>
    <row r="35" spans="1:15" ht="15" customHeight="1" x14ac:dyDescent="0.25">
      <c r="A35" s="137">
        <v>29</v>
      </c>
      <c r="B35" s="139" t="s">
        <v>452</v>
      </c>
      <c r="C35" s="139" t="s">
        <v>453</v>
      </c>
      <c r="D35" s="139" t="s">
        <v>454</v>
      </c>
      <c r="E35" s="139" t="s">
        <v>254</v>
      </c>
      <c r="F35" s="140">
        <v>11</v>
      </c>
      <c r="G35" s="141">
        <v>38272</v>
      </c>
      <c r="H35" s="11" t="s">
        <v>43</v>
      </c>
      <c r="I35" s="131"/>
      <c r="J35" s="131">
        <v>20</v>
      </c>
      <c r="K35" s="131">
        <v>10</v>
      </c>
      <c r="L35" s="131">
        <v>4</v>
      </c>
      <c r="M35" s="131">
        <f>SUM(J35:L35)</f>
        <v>34</v>
      </c>
      <c r="N35" s="128">
        <f>M35*100/80</f>
        <v>42.5</v>
      </c>
      <c r="O35" s="131" t="s">
        <v>20</v>
      </c>
    </row>
    <row r="36" spans="1:15" ht="15" customHeight="1" x14ac:dyDescent="0.25">
      <c r="A36" s="137">
        <v>30</v>
      </c>
      <c r="B36" s="139" t="s">
        <v>432</v>
      </c>
      <c r="C36" s="139" t="s">
        <v>433</v>
      </c>
      <c r="D36" s="139" t="s">
        <v>355</v>
      </c>
      <c r="E36" s="139" t="s">
        <v>255</v>
      </c>
      <c r="F36" s="140">
        <v>11</v>
      </c>
      <c r="G36" s="141">
        <v>38298</v>
      </c>
      <c r="H36" s="11" t="s">
        <v>43</v>
      </c>
      <c r="I36" s="131"/>
      <c r="J36" s="131">
        <v>25</v>
      </c>
      <c r="K36" s="131">
        <v>4</v>
      </c>
      <c r="L36" s="131">
        <v>4.5999999999999996</v>
      </c>
      <c r="M36" s="131">
        <f>SUM(J36:L36)</f>
        <v>33.6</v>
      </c>
      <c r="N36" s="128">
        <f>M36*100/80</f>
        <v>42</v>
      </c>
      <c r="O36" s="131" t="s">
        <v>20</v>
      </c>
    </row>
    <row r="37" spans="1:15" ht="15" customHeight="1" x14ac:dyDescent="0.25">
      <c r="A37" s="137">
        <v>31</v>
      </c>
      <c r="B37" s="138" t="s">
        <v>489</v>
      </c>
      <c r="C37" s="138" t="s">
        <v>168</v>
      </c>
      <c r="D37" s="138" t="s">
        <v>299</v>
      </c>
      <c r="E37" s="138" t="s">
        <v>254</v>
      </c>
      <c r="F37" s="144">
        <v>11</v>
      </c>
      <c r="G37" s="145">
        <v>38252</v>
      </c>
      <c r="H37" s="2" t="s">
        <v>42</v>
      </c>
      <c r="I37" s="10"/>
      <c r="J37" s="10">
        <v>23</v>
      </c>
      <c r="K37" s="10">
        <v>4</v>
      </c>
      <c r="L37" s="10">
        <v>6</v>
      </c>
      <c r="M37" s="131">
        <f>SUM(J37:L37)</f>
        <v>33</v>
      </c>
      <c r="N37" s="128">
        <f>M37*100/80</f>
        <v>41.25</v>
      </c>
      <c r="O37" s="10" t="s">
        <v>9</v>
      </c>
    </row>
    <row r="38" spans="1:15" ht="15" customHeight="1" x14ac:dyDescent="0.25">
      <c r="A38" s="137">
        <v>32</v>
      </c>
      <c r="B38" s="139" t="s">
        <v>472</v>
      </c>
      <c r="C38" s="139" t="s">
        <v>473</v>
      </c>
      <c r="D38" s="139" t="s">
        <v>223</v>
      </c>
      <c r="E38" s="139" t="s">
        <v>254</v>
      </c>
      <c r="F38" s="144">
        <v>11</v>
      </c>
      <c r="G38" s="141">
        <v>38322</v>
      </c>
      <c r="H38" s="11" t="s">
        <v>43</v>
      </c>
      <c r="I38" s="131"/>
      <c r="J38" s="131">
        <v>18</v>
      </c>
      <c r="K38" s="131">
        <v>6</v>
      </c>
      <c r="L38" s="131">
        <v>7.2</v>
      </c>
      <c r="M38" s="131">
        <f>SUM(J38:L38)</f>
        <v>31.2</v>
      </c>
      <c r="N38" s="128">
        <f>M38*100/80</f>
        <v>39</v>
      </c>
      <c r="O38" s="131" t="s">
        <v>20</v>
      </c>
    </row>
    <row r="39" spans="1:15" ht="15" customHeight="1" x14ac:dyDescent="0.25">
      <c r="A39" s="137">
        <v>33</v>
      </c>
      <c r="B39" s="42" t="s">
        <v>506</v>
      </c>
      <c r="C39" s="42" t="s">
        <v>507</v>
      </c>
      <c r="D39" s="42" t="s">
        <v>462</v>
      </c>
      <c r="E39" s="42" t="s">
        <v>254</v>
      </c>
      <c r="F39" s="138">
        <v>11</v>
      </c>
      <c r="G39" s="58">
        <v>38217</v>
      </c>
      <c r="H39" s="28" t="s">
        <v>60</v>
      </c>
      <c r="I39" s="42"/>
      <c r="J39" s="42">
        <v>18</v>
      </c>
      <c r="K39" s="42">
        <v>6</v>
      </c>
      <c r="L39" s="42">
        <v>6.9</v>
      </c>
      <c r="M39" s="131">
        <f>SUM(J39:L39)</f>
        <v>30.9</v>
      </c>
      <c r="N39" s="128">
        <f>M39*100/80</f>
        <v>38.625</v>
      </c>
      <c r="O39" s="42" t="s">
        <v>26</v>
      </c>
    </row>
    <row r="40" spans="1:15" ht="15" customHeight="1" x14ac:dyDescent="0.25">
      <c r="A40" s="137">
        <v>34</v>
      </c>
      <c r="B40" s="146" t="s">
        <v>510</v>
      </c>
      <c r="C40" s="146" t="s">
        <v>511</v>
      </c>
      <c r="D40" s="146" t="s">
        <v>512</v>
      </c>
      <c r="E40" s="146" t="s">
        <v>254</v>
      </c>
      <c r="F40" s="140">
        <v>11</v>
      </c>
      <c r="G40" s="147">
        <v>38399</v>
      </c>
      <c r="H40" s="11" t="s">
        <v>45</v>
      </c>
      <c r="I40" s="140"/>
      <c r="J40" s="140">
        <v>18</v>
      </c>
      <c r="K40" s="140">
        <v>6</v>
      </c>
      <c r="L40" s="140">
        <v>6.8</v>
      </c>
      <c r="M40" s="131">
        <f>SUM(J40:L40)</f>
        <v>30.8</v>
      </c>
      <c r="N40" s="128">
        <f>M40*100/80</f>
        <v>38.5</v>
      </c>
      <c r="O40" s="140" t="s">
        <v>24</v>
      </c>
    </row>
    <row r="41" spans="1:15" ht="15" customHeight="1" x14ac:dyDescent="0.25">
      <c r="A41" s="137">
        <v>35</v>
      </c>
      <c r="B41" s="138" t="s">
        <v>490</v>
      </c>
      <c r="C41" s="138" t="s">
        <v>491</v>
      </c>
      <c r="D41" s="138" t="s">
        <v>214</v>
      </c>
      <c r="E41" s="138" t="s">
        <v>254</v>
      </c>
      <c r="F41" s="144">
        <v>11</v>
      </c>
      <c r="G41" s="145">
        <v>38293</v>
      </c>
      <c r="H41" s="5" t="s">
        <v>46</v>
      </c>
      <c r="I41" s="10"/>
      <c r="J41" s="10">
        <v>19</v>
      </c>
      <c r="K41" s="10">
        <v>6</v>
      </c>
      <c r="L41" s="10">
        <v>5.7</v>
      </c>
      <c r="M41" s="131">
        <f>SUM(J41:L41)</f>
        <v>30.7</v>
      </c>
      <c r="N41" s="128">
        <f>M41*100/80</f>
        <v>38.375</v>
      </c>
      <c r="O41" s="10" t="s">
        <v>17</v>
      </c>
    </row>
    <row r="42" spans="1:15" ht="15" customHeight="1" x14ac:dyDescent="0.25">
      <c r="A42" s="137">
        <v>36</v>
      </c>
      <c r="B42" s="138" t="s">
        <v>515</v>
      </c>
      <c r="C42" s="138" t="s">
        <v>516</v>
      </c>
      <c r="D42" s="138" t="s">
        <v>281</v>
      </c>
      <c r="E42" s="138" t="s">
        <v>254</v>
      </c>
      <c r="F42" s="140">
        <v>11</v>
      </c>
      <c r="G42" s="142">
        <v>38261</v>
      </c>
      <c r="H42" s="11" t="s">
        <v>61</v>
      </c>
      <c r="I42" s="140"/>
      <c r="J42" s="140">
        <v>19</v>
      </c>
      <c r="K42" s="140">
        <v>6</v>
      </c>
      <c r="L42" s="140">
        <v>5.6</v>
      </c>
      <c r="M42" s="131">
        <f>SUM(J42:L42)</f>
        <v>30.6</v>
      </c>
      <c r="N42" s="128">
        <f>M42*100/80</f>
        <v>38.25</v>
      </c>
      <c r="O42" s="140" t="s">
        <v>31</v>
      </c>
    </row>
    <row r="43" spans="1:15" ht="15" customHeight="1" x14ac:dyDescent="0.25">
      <c r="A43" s="137">
        <v>37</v>
      </c>
      <c r="B43" s="146" t="s">
        <v>513</v>
      </c>
      <c r="C43" s="146" t="s">
        <v>163</v>
      </c>
      <c r="D43" s="146" t="s">
        <v>514</v>
      </c>
      <c r="E43" s="146" t="s">
        <v>254</v>
      </c>
      <c r="F43" s="133">
        <v>11</v>
      </c>
      <c r="G43" s="145">
        <v>38329</v>
      </c>
      <c r="H43" s="11" t="s">
        <v>45</v>
      </c>
      <c r="I43" s="140"/>
      <c r="J43" s="140">
        <v>20</v>
      </c>
      <c r="K43" s="140">
        <v>6</v>
      </c>
      <c r="L43" s="140">
        <v>4.0999999999999996</v>
      </c>
      <c r="M43" s="131">
        <f>SUM(J43:L43)</f>
        <v>30.1</v>
      </c>
      <c r="N43" s="128">
        <f>M43*100/80</f>
        <v>37.625</v>
      </c>
      <c r="O43" s="140" t="s">
        <v>24</v>
      </c>
    </row>
    <row r="44" spans="1:15" ht="15" customHeight="1" x14ac:dyDescent="0.25">
      <c r="A44" s="137">
        <v>38</v>
      </c>
      <c r="B44" s="150" t="s">
        <v>397</v>
      </c>
      <c r="C44" s="150" t="s">
        <v>468</v>
      </c>
      <c r="D44" s="150" t="s">
        <v>469</v>
      </c>
      <c r="E44" s="150" t="s">
        <v>254</v>
      </c>
      <c r="F44" s="144">
        <v>11</v>
      </c>
      <c r="G44" s="151">
        <v>38097</v>
      </c>
      <c r="H44" s="11" t="s">
        <v>48</v>
      </c>
      <c r="I44" s="152"/>
      <c r="J44" s="152">
        <v>22</v>
      </c>
      <c r="K44" s="152">
        <v>4</v>
      </c>
      <c r="L44" s="152">
        <v>4</v>
      </c>
      <c r="M44" s="131">
        <f>SUM(J44:L44)</f>
        <v>30</v>
      </c>
      <c r="N44" s="128">
        <f>M44*100/80</f>
        <v>37.5</v>
      </c>
      <c r="O44" s="152" t="s">
        <v>19</v>
      </c>
    </row>
    <row r="45" spans="1:15" ht="15" customHeight="1" x14ac:dyDescent="0.25">
      <c r="A45" s="137">
        <v>39</v>
      </c>
      <c r="B45" s="150" t="s">
        <v>470</v>
      </c>
      <c r="C45" s="150" t="s">
        <v>296</v>
      </c>
      <c r="D45" s="150" t="s">
        <v>471</v>
      </c>
      <c r="E45" s="150" t="s">
        <v>255</v>
      </c>
      <c r="F45" s="144">
        <v>11</v>
      </c>
      <c r="G45" s="151">
        <v>38159</v>
      </c>
      <c r="H45" s="11" t="s">
        <v>48</v>
      </c>
      <c r="I45" s="152"/>
      <c r="J45" s="152">
        <v>18</v>
      </c>
      <c r="K45" s="152">
        <v>6</v>
      </c>
      <c r="L45" s="152">
        <v>4.5999999999999996</v>
      </c>
      <c r="M45" s="131">
        <f>SUM(J45:L45)</f>
        <v>28.6</v>
      </c>
      <c r="N45" s="128">
        <f>M45*100/80</f>
        <v>35.75</v>
      </c>
      <c r="O45" s="152" t="s">
        <v>19</v>
      </c>
    </row>
    <row r="46" spans="1:15" ht="15" customHeight="1" x14ac:dyDescent="0.25">
      <c r="A46" s="137">
        <v>40</v>
      </c>
      <c r="B46" s="139" t="s">
        <v>501</v>
      </c>
      <c r="C46" s="139" t="s">
        <v>502</v>
      </c>
      <c r="D46" s="139" t="s">
        <v>332</v>
      </c>
      <c r="E46" s="139" t="s">
        <v>254</v>
      </c>
      <c r="F46" s="144">
        <v>11</v>
      </c>
      <c r="G46" s="141">
        <v>38245</v>
      </c>
      <c r="H46" s="11" t="s">
        <v>43</v>
      </c>
      <c r="I46" s="131"/>
      <c r="J46" s="131">
        <v>17</v>
      </c>
      <c r="K46" s="131">
        <v>4</v>
      </c>
      <c r="L46" s="131">
        <v>6.4</v>
      </c>
      <c r="M46" s="131">
        <f>SUM(J46:L46)</f>
        <v>27.4</v>
      </c>
      <c r="N46" s="128">
        <f>M46*100/80</f>
        <v>34.25</v>
      </c>
      <c r="O46" s="131" t="s">
        <v>20</v>
      </c>
    </row>
    <row r="47" spans="1:15" ht="15" customHeight="1" x14ac:dyDescent="0.25">
      <c r="A47" s="137">
        <v>41</v>
      </c>
      <c r="B47" s="139" t="s">
        <v>465</v>
      </c>
      <c r="C47" s="139" t="s">
        <v>466</v>
      </c>
      <c r="D47" s="139" t="s">
        <v>318</v>
      </c>
      <c r="E47" s="139" t="s">
        <v>254</v>
      </c>
      <c r="F47" s="144">
        <v>11</v>
      </c>
      <c r="G47" s="130">
        <v>38183</v>
      </c>
      <c r="H47" s="11" t="s">
        <v>43</v>
      </c>
      <c r="I47" s="131"/>
      <c r="J47" s="131">
        <v>16</v>
      </c>
      <c r="K47" s="131">
        <v>6</v>
      </c>
      <c r="L47" s="131">
        <v>5.2</v>
      </c>
      <c r="M47" s="131">
        <f>SUM(J47:L47)</f>
        <v>27.2</v>
      </c>
      <c r="N47" s="128">
        <f>M47*100/80</f>
        <v>34</v>
      </c>
      <c r="O47" s="131" t="s">
        <v>20</v>
      </c>
    </row>
    <row r="48" spans="1:15" ht="15" customHeight="1" x14ac:dyDescent="0.25">
      <c r="A48" s="137">
        <v>42</v>
      </c>
      <c r="B48" s="139" t="s">
        <v>438</v>
      </c>
      <c r="C48" s="139" t="s">
        <v>380</v>
      </c>
      <c r="D48" s="139" t="s">
        <v>439</v>
      </c>
      <c r="E48" s="139" t="s">
        <v>255</v>
      </c>
      <c r="F48" s="144">
        <v>11</v>
      </c>
      <c r="G48" s="141">
        <v>38699</v>
      </c>
      <c r="H48" s="11" t="s">
        <v>43</v>
      </c>
      <c r="I48" s="131"/>
      <c r="J48" s="131">
        <v>18</v>
      </c>
      <c r="K48" s="131">
        <v>4</v>
      </c>
      <c r="L48" s="131">
        <v>4.8</v>
      </c>
      <c r="M48" s="131">
        <f>SUM(J48:L48)</f>
        <v>26.8</v>
      </c>
      <c r="N48" s="128">
        <f>M48*100/80</f>
        <v>33.5</v>
      </c>
      <c r="O48" s="131" t="s">
        <v>20</v>
      </c>
    </row>
    <row r="49" spans="1:15" ht="15" customHeight="1" x14ac:dyDescent="0.25">
      <c r="A49" s="137">
        <v>43</v>
      </c>
      <c r="B49" s="138" t="s">
        <v>495</v>
      </c>
      <c r="C49" s="138" t="s">
        <v>496</v>
      </c>
      <c r="D49" s="138" t="s">
        <v>497</v>
      </c>
      <c r="E49" s="138" t="s">
        <v>255</v>
      </c>
      <c r="F49" s="144">
        <v>11</v>
      </c>
      <c r="G49" s="145">
        <v>38230</v>
      </c>
      <c r="H49" s="5" t="s">
        <v>46</v>
      </c>
      <c r="I49" s="10"/>
      <c r="J49" s="10">
        <v>15</v>
      </c>
      <c r="K49" s="10">
        <v>8</v>
      </c>
      <c r="L49" s="10">
        <v>3.6</v>
      </c>
      <c r="M49" s="131">
        <f>SUM(J49:L49)</f>
        <v>26.6</v>
      </c>
      <c r="N49" s="128">
        <f>M49*100/80</f>
        <v>33.25</v>
      </c>
      <c r="O49" s="10" t="s">
        <v>17</v>
      </c>
    </row>
    <row r="50" spans="1:15" ht="15" customHeight="1" x14ac:dyDescent="0.25">
      <c r="A50" s="137">
        <v>44</v>
      </c>
      <c r="B50" s="138" t="s">
        <v>517</v>
      </c>
      <c r="C50" s="140" t="s">
        <v>518</v>
      </c>
      <c r="D50" s="140" t="s">
        <v>409</v>
      </c>
      <c r="E50" s="140" t="s">
        <v>255</v>
      </c>
      <c r="F50" s="140">
        <v>11</v>
      </c>
      <c r="G50" s="142">
        <v>38290</v>
      </c>
      <c r="H50" s="11" t="s">
        <v>59</v>
      </c>
      <c r="I50" s="140"/>
      <c r="J50" s="140">
        <v>18</v>
      </c>
      <c r="K50" s="143">
        <v>2</v>
      </c>
      <c r="L50" s="140">
        <v>5.6</v>
      </c>
      <c r="M50" s="131">
        <f>SUM(J50:L50)</f>
        <v>25.6</v>
      </c>
      <c r="N50" s="128">
        <f>M50*100/80</f>
        <v>32</v>
      </c>
      <c r="O50" s="140" t="s">
        <v>25</v>
      </c>
    </row>
    <row r="51" spans="1:15" ht="15" customHeight="1" x14ac:dyDescent="0.25">
      <c r="A51" s="137">
        <v>45</v>
      </c>
      <c r="B51" s="150" t="s">
        <v>479</v>
      </c>
      <c r="C51" s="150" t="s">
        <v>480</v>
      </c>
      <c r="D51" s="150" t="s">
        <v>236</v>
      </c>
      <c r="E51" s="150" t="s">
        <v>254</v>
      </c>
      <c r="F51" s="144">
        <v>11</v>
      </c>
      <c r="G51" s="151">
        <v>38317</v>
      </c>
      <c r="H51" s="11" t="s">
        <v>48</v>
      </c>
      <c r="I51" s="152"/>
      <c r="J51" s="152">
        <v>16</v>
      </c>
      <c r="K51" s="152">
        <v>4</v>
      </c>
      <c r="L51" s="152">
        <v>3.6</v>
      </c>
      <c r="M51" s="131">
        <f>SUM(J51:L51)</f>
        <v>23.6</v>
      </c>
      <c r="N51" s="128">
        <f>M51*100/80</f>
        <v>29.5</v>
      </c>
      <c r="O51" s="152" t="s">
        <v>19</v>
      </c>
    </row>
    <row r="52" spans="1:15" ht="15" customHeight="1" x14ac:dyDescent="0.25">
      <c r="A52" s="137">
        <v>46</v>
      </c>
      <c r="B52" s="138" t="s">
        <v>498</v>
      </c>
      <c r="C52" s="138" t="s">
        <v>499</v>
      </c>
      <c r="D52" s="138" t="s">
        <v>500</v>
      </c>
      <c r="E52" s="138" t="s">
        <v>255</v>
      </c>
      <c r="F52" s="144">
        <v>11</v>
      </c>
      <c r="G52" s="142">
        <v>38012</v>
      </c>
      <c r="H52" s="11" t="s">
        <v>47</v>
      </c>
      <c r="I52" s="140"/>
      <c r="J52" s="140">
        <v>14</v>
      </c>
      <c r="K52" s="140">
        <v>6</v>
      </c>
      <c r="L52" s="140">
        <v>3.2</v>
      </c>
      <c r="M52" s="131">
        <f>SUM(J52:L52)</f>
        <v>23.2</v>
      </c>
      <c r="N52" s="128">
        <f>M52*100/80</f>
        <v>29</v>
      </c>
      <c r="O52" s="140" t="s">
        <v>11</v>
      </c>
    </row>
    <row r="53" spans="1:15" ht="15" customHeight="1" x14ac:dyDescent="0.25">
      <c r="A53" s="137">
        <v>47</v>
      </c>
      <c r="B53" s="139" t="s">
        <v>474</v>
      </c>
      <c r="C53" s="139" t="s">
        <v>475</v>
      </c>
      <c r="D53" s="139" t="s">
        <v>306</v>
      </c>
      <c r="E53" s="139" t="s">
        <v>254</v>
      </c>
      <c r="F53" s="144">
        <v>11</v>
      </c>
      <c r="G53" s="141">
        <v>38584</v>
      </c>
      <c r="H53" s="11" t="s">
        <v>43</v>
      </c>
      <c r="I53" s="131"/>
      <c r="J53" s="131">
        <v>16</v>
      </c>
      <c r="K53" s="131">
        <v>2</v>
      </c>
      <c r="L53" s="131">
        <v>5</v>
      </c>
      <c r="M53" s="131">
        <f>SUM(J53:L53)</f>
        <v>23</v>
      </c>
      <c r="N53" s="128">
        <f>M53*100/80</f>
        <v>28.75</v>
      </c>
      <c r="O53" s="131" t="s">
        <v>20</v>
      </c>
    </row>
    <row r="54" spans="1:15" ht="15" customHeight="1" x14ac:dyDescent="0.25">
      <c r="A54" s="137">
        <v>48</v>
      </c>
      <c r="B54" s="138" t="s">
        <v>118</v>
      </c>
      <c r="C54" s="140" t="s">
        <v>386</v>
      </c>
      <c r="D54" s="140" t="s">
        <v>289</v>
      </c>
      <c r="E54" s="140" t="s">
        <v>254</v>
      </c>
      <c r="F54" s="140">
        <v>11</v>
      </c>
      <c r="G54" s="142">
        <v>38552</v>
      </c>
      <c r="H54" s="11" t="s">
        <v>59</v>
      </c>
      <c r="I54" s="140"/>
      <c r="J54" s="140">
        <v>13</v>
      </c>
      <c r="K54" s="143">
        <v>2</v>
      </c>
      <c r="L54" s="140">
        <v>5.2</v>
      </c>
      <c r="M54" s="131">
        <f>SUM(J54:L54)</f>
        <v>20.2</v>
      </c>
      <c r="N54" s="128">
        <f>M54*100/80</f>
        <v>25.25</v>
      </c>
      <c r="O54" s="140" t="s">
        <v>25</v>
      </c>
    </row>
    <row r="55" spans="1:15" ht="15" customHeight="1" x14ac:dyDescent="0.25">
      <c r="A55" s="137">
        <v>49</v>
      </c>
      <c r="B55" s="42" t="s">
        <v>714</v>
      </c>
      <c r="C55" s="10" t="s">
        <v>715</v>
      </c>
      <c r="D55" s="10" t="s">
        <v>681</v>
      </c>
      <c r="E55" s="10" t="s">
        <v>254</v>
      </c>
      <c r="F55" s="26">
        <v>11</v>
      </c>
      <c r="G55" s="43">
        <v>38334</v>
      </c>
      <c r="H55" s="11" t="s">
        <v>716</v>
      </c>
      <c r="I55" s="10"/>
      <c r="J55" s="10">
        <v>12</v>
      </c>
      <c r="K55" s="26">
        <v>0</v>
      </c>
      <c r="L55" s="26">
        <v>6.8</v>
      </c>
      <c r="M55" s="131">
        <f>SUM(J55:L55)</f>
        <v>18.8</v>
      </c>
      <c r="N55" s="128">
        <f>M55*100/80</f>
        <v>23.5</v>
      </c>
      <c r="O55" s="26" t="s">
        <v>266</v>
      </c>
    </row>
    <row r="59" spans="1:15" ht="18.75" x14ac:dyDescent="0.3">
      <c r="B59" s="59" t="s">
        <v>691</v>
      </c>
      <c r="C59" s="59" t="s">
        <v>702</v>
      </c>
    </row>
    <row r="60" spans="1:15" ht="18.75" x14ac:dyDescent="0.3">
      <c r="B60" s="59"/>
      <c r="C60" s="59"/>
    </row>
    <row r="61" spans="1:15" ht="18.75" x14ac:dyDescent="0.3">
      <c r="B61" s="59"/>
      <c r="C61" s="59"/>
    </row>
    <row r="62" spans="1:15" ht="18.75" x14ac:dyDescent="0.3">
      <c r="B62" s="59" t="s">
        <v>692</v>
      </c>
      <c r="C62" s="59" t="s">
        <v>703</v>
      </c>
    </row>
    <row r="63" spans="1:15" ht="18.75" x14ac:dyDescent="0.3">
      <c r="B63" s="59"/>
      <c r="C63" s="59" t="s">
        <v>704</v>
      </c>
    </row>
    <row r="64" spans="1:15" ht="18.75" x14ac:dyDescent="0.3">
      <c r="B64" s="59"/>
      <c r="C64" s="59" t="s">
        <v>705</v>
      </c>
    </row>
    <row r="65" spans="2:3" ht="18.75" x14ac:dyDescent="0.3">
      <c r="B65" s="59"/>
      <c r="C65" s="59" t="s">
        <v>719</v>
      </c>
    </row>
    <row r="66" spans="2:3" ht="18.75" x14ac:dyDescent="0.3">
      <c r="B66" s="59"/>
      <c r="C66" s="59" t="s">
        <v>707</v>
      </c>
    </row>
    <row r="67" spans="2:3" ht="18.75" x14ac:dyDescent="0.3">
      <c r="B67" s="59"/>
      <c r="C67" s="59" t="s">
        <v>712</v>
      </c>
    </row>
    <row r="68" spans="2:3" ht="18.75" x14ac:dyDescent="0.3">
      <c r="B68" s="59"/>
      <c r="C68" s="59" t="s">
        <v>709</v>
      </c>
    </row>
    <row r="69" spans="2:3" ht="18.75" x14ac:dyDescent="0.3">
      <c r="B69" s="59"/>
      <c r="C69" s="59" t="s">
        <v>710</v>
      </c>
    </row>
    <row r="70" spans="2:3" ht="18.75" x14ac:dyDescent="0.3">
      <c r="B70" s="59"/>
      <c r="C70" s="59" t="s">
        <v>711</v>
      </c>
    </row>
    <row r="71" spans="2:3" ht="18.75" x14ac:dyDescent="0.3">
      <c r="B71" s="59"/>
      <c r="C71" s="59" t="s">
        <v>708</v>
      </c>
    </row>
    <row r="72" spans="2:3" ht="18.75" x14ac:dyDescent="0.3">
      <c r="B72" s="59"/>
      <c r="C72" s="59" t="s">
        <v>713</v>
      </c>
    </row>
    <row r="73" spans="2:3" ht="18.75" x14ac:dyDescent="0.3">
      <c r="B73" s="59"/>
      <c r="C73" s="59" t="s">
        <v>706</v>
      </c>
    </row>
  </sheetData>
  <sortState ref="A7:O55">
    <sortCondition descending="1" ref="M7:M55"/>
  </sortState>
  <mergeCells count="16">
    <mergeCell ref="B5:B6"/>
    <mergeCell ref="A5:A6"/>
    <mergeCell ref="A2:O2"/>
    <mergeCell ref="A3:O3"/>
    <mergeCell ref="A4:O4"/>
    <mergeCell ref="O5:O6"/>
    <mergeCell ref="F5:F6"/>
    <mergeCell ref="E5:E6"/>
    <mergeCell ref="D5:D6"/>
    <mergeCell ref="C5:C6"/>
    <mergeCell ref="N5:N6"/>
    <mergeCell ref="G5:G6"/>
    <mergeCell ref="H5:H6"/>
    <mergeCell ref="I5:I6"/>
    <mergeCell ref="J5:L5"/>
    <mergeCell ref="M5:M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cp:lastPrinted>2021-10-07T11:49:02Z</cp:lastPrinted>
  <dcterms:created xsi:type="dcterms:W3CDTF">2011-09-15T07:41:43Z</dcterms:created>
  <dcterms:modified xsi:type="dcterms:W3CDTF">2021-12-16T14:11:46Z</dcterms:modified>
</cp:coreProperties>
</file>