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3"/>
  </bookViews>
  <sheets>
    <sheet name="8 класс" sheetId="6" r:id="rId1"/>
    <sheet name="9 класс" sheetId="5" r:id="rId2"/>
    <sheet name="10кл" sheetId="3" r:id="rId3"/>
    <sheet name="11кл" sheetId="4" r:id="rId4"/>
    <sheet name="Лист1" sheetId="7" state="hidden" r:id="rId5"/>
  </sheets>
  <definedNames>
    <definedName name="_xlnm._FilterDatabase" localSheetId="2" hidden="1">'10кл'!$AK$5:$AK$17</definedName>
    <definedName name="_xlnm._FilterDatabase" localSheetId="3" hidden="1">'11кл'!$AI$5:$AI$16</definedName>
    <definedName name="_xlnm._FilterDatabase" localSheetId="0" hidden="1">'8 класс'!$S$5:$S$11</definedName>
    <definedName name="_xlnm._FilterDatabase" localSheetId="1" hidden="1">'9 класс'!$AD$5:$AD$14</definedName>
  </definedNames>
  <calcPr calcId="125725"/>
</workbook>
</file>

<file path=xl/calcChain.xml><?xml version="1.0" encoding="utf-8"?>
<calcChain xmlns="http://schemas.openxmlformats.org/spreadsheetml/2006/main">
  <c r="AI9" i="4"/>
  <c r="AI14"/>
  <c r="AI11"/>
  <c r="AI16"/>
  <c r="AI15"/>
  <c r="AI13"/>
  <c r="AI10"/>
  <c r="AI12"/>
  <c r="AI8"/>
  <c r="S8" i="6"/>
  <c r="S10"/>
  <c r="S11"/>
  <c r="R9"/>
  <c r="S9" s="1"/>
  <c r="AK14" i="3"/>
  <c r="AK9"/>
  <c r="AK11"/>
  <c r="AK12"/>
  <c r="AK13"/>
  <c r="AK17"/>
  <c r="AK15"/>
  <c r="AK8"/>
  <c r="AK16"/>
  <c r="AK10"/>
  <c r="AD10" i="5"/>
  <c r="AD12"/>
  <c r="AD13"/>
  <c r="AD8"/>
  <c r="AD14"/>
  <c r="AD11"/>
  <c r="AD9"/>
</calcChain>
</file>

<file path=xl/sharedStrings.xml><?xml version="1.0" encoding="utf-8"?>
<sst xmlns="http://schemas.openxmlformats.org/spreadsheetml/2006/main" count="884" uniqueCount="183">
  <si>
    <t>№</t>
  </si>
  <si>
    <t>Дата рождения</t>
  </si>
  <si>
    <t>% выполнения задания</t>
  </si>
  <si>
    <t>Овраев Дорджи Тагирович</t>
  </si>
  <si>
    <t>06.05.2004.</t>
  </si>
  <si>
    <t>Каткаев Виктор Викторович</t>
  </si>
  <si>
    <t>Шарапова Ольга Петровна</t>
  </si>
  <si>
    <t>Болдырева Лидия Хулхачиевна</t>
  </si>
  <si>
    <t>Манцаева Татьяна Борисовна</t>
  </si>
  <si>
    <t>Тугусова Светлана Алексеевна</t>
  </si>
  <si>
    <t>МБОУ "Элистинский лицей"</t>
  </si>
  <si>
    <t>Дженгурова Баира Николаевна</t>
  </si>
  <si>
    <t>МБОУ « Элистинский лицей»</t>
  </si>
  <si>
    <t>МБОУ "Средняя общеобразовательная школа №17" имени Кугультинова Д.Н.</t>
  </si>
  <si>
    <t>МБОУ "Элистинская многопрофильная гимназия личностно ориентированного обучения и воспитания"</t>
  </si>
  <si>
    <t>МБОУ "Средняя общеобразовательная школа №4"</t>
  </si>
  <si>
    <t>МБОУ "Средняя общеобразовательная школа №20"</t>
  </si>
  <si>
    <t>МБОУ "Средняя общеобразовательная школа №8"</t>
  </si>
  <si>
    <t xml:space="preserve">Дорджиева </t>
  </si>
  <si>
    <t xml:space="preserve">Сангаджиева </t>
  </si>
  <si>
    <t xml:space="preserve">Мустафаева </t>
  </si>
  <si>
    <t xml:space="preserve">Басхаева </t>
  </si>
  <si>
    <t xml:space="preserve"> Дарина </t>
  </si>
  <si>
    <t xml:space="preserve"> Айса </t>
  </si>
  <si>
    <t xml:space="preserve"> Камилла </t>
  </si>
  <si>
    <t xml:space="preserve">Карина </t>
  </si>
  <si>
    <t xml:space="preserve"> Евгеньевна</t>
  </si>
  <si>
    <t>Павловна</t>
  </si>
  <si>
    <t>Дмитриевна</t>
  </si>
  <si>
    <t xml:space="preserve"> Наильевна</t>
  </si>
  <si>
    <t>Андреевна</t>
  </si>
  <si>
    <t>Имя</t>
  </si>
  <si>
    <t>Отчество</t>
  </si>
  <si>
    <t>Фамилия</t>
  </si>
  <si>
    <t xml:space="preserve">Эрднеева </t>
  </si>
  <si>
    <t xml:space="preserve">Манджиев </t>
  </si>
  <si>
    <t>Бадмаев</t>
  </si>
  <si>
    <t>Ляриев</t>
  </si>
  <si>
    <t>Килганова</t>
  </si>
  <si>
    <t xml:space="preserve">Кармашова </t>
  </si>
  <si>
    <t xml:space="preserve">Сакаева </t>
  </si>
  <si>
    <t xml:space="preserve"> Заяна</t>
  </si>
  <si>
    <t xml:space="preserve"> Андрей</t>
  </si>
  <si>
    <t>Лиджи</t>
  </si>
  <si>
    <t xml:space="preserve"> Алан </t>
  </si>
  <si>
    <t xml:space="preserve"> Татьяна </t>
  </si>
  <si>
    <t xml:space="preserve"> Карина </t>
  </si>
  <si>
    <t>Энкира</t>
  </si>
  <si>
    <t xml:space="preserve"> Эрдниевна</t>
  </si>
  <si>
    <t xml:space="preserve"> Мазанович</t>
  </si>
  <si>
    <t xml:space="preserve"> Баатрович</t>
  </si>
  <si>
    <t xml:space="preserve"> Александрович</t>
  </si>
  <si>
    <t xml:space="preserve"> Маратовна</t>
  </si>
  <si>
    <t xml:space="preserve"> Константиновна</t>
  </si>
  <si>
    <t xml:space="preserve"> Ивановна</t>
  </si>
  <si>
    <t xml:space="preserve"> Владимирович</t>
  </si>
  <si>
    <t xml:space="preserve">Эрендженова </t>
  </si>
  <si>
    <t>Тостаева</t>
  </si>
  <si>
    <t xml:space="preserve">Шовгурова </t>
  </si>
  <si>
    <t xml:space="preserve">Джиргалова </t>
  </si>
  <si>
    <t>Манджиева</t>
  </si>
  <si>
    <t xml:space="preserve">Айдарова </t>
  </si>
  <si>
    <t xml:space="preserve">Кукуев </t>
  </si>
  <si>
    <t xml:space="preserve">Ехаев </t>
  </si>
  <si>
    <t xml:space="preserve"> Аюка </t>
  </si>
  <si>
    <t xml:space="preserve"> Арслан </t>
  </si>
  <si>
    <t xml:space="preserve"> Церенович</t>
  </si>
  <si>
    <t>Саналовна</t>
  </si>
  <si>
    <t xml:space="preserve">Арина  </t>
  </si>
  <si>
    <t xml:space="preserve"> Вячеславовна </t>
  </si>
  <si>
    <t xml:space="preserve"> Джангаровна</t>
  </si>
  <si>
    <t xml:space="preserve"> Алтана </t>
  </si>
  <si>
    <t xml:space="preserve">Оэлун </t>
  </si>
  <si>
    <t>Эрдниевна</t>
  </si>
  <si>
    <t xml:space="preserve"> Даяна</t>
  </si>
  <si>
    <t xml:space="preserve"> Савровна</t>
  </si>
  <si>
    <t xml:space="preserve"> Энкира </t>
  </si>
  <si>
    <t xml:space="preserve"> Саналовна</t>
  </si>
  <si>
    <t xml:space="preserve"> Аюна </t>
  </si>
  <si>
    <t>Арслановна</t>
  </si>
  <si>
    <t xml:space="preserve">Савлданова </t>
  </si>
  <si>
    <t xml:space="preserve"> Аделина</t>
  </si>
  <si>
    <t xml:space="preserve"> Максимовна</t>
  </si>
  <si>
    <t xml:space="preserve">Мучкаева </t>
  </si>
  <si>
    <t xml:space="preserve"> Екатерина </t>
  </si>
  <si>
    <t xml:space="preserve">Бакаев </t>
  </si>
  <si>
    <t>Данзан</t>
  </si>
  <si>
    <t>Тимурович</t>
  </si>
  <si>
    <t>Эрдниева</t>
  </si>
  <si>
    <t xml:space="preserve"> Эльза </t>
  </si>
  <si>
    <t xml:space="preserve"> Юрьевна</t>
  </si>
  <si>
    <t xml:space="preserve">Шураева </t>
  </si>
  <si>
    <t xml:space="preserve"> Андреевна</t>
  </si>
  <si>
    <t xml:space="preserve">Кокуева </t>
  </si>
  <si>
    <t xml:space="preserve"> Алина</t>
  </si>
  <si>
    <t xml:space="preserve">Шурганова </t>
  </si>
  <si>
    <t xml:space="preserve"> Булгун </t>
  </si>
  <si>
    <t xml:space="preserve"> Альбертовна</t>
  </si>
  <si>
    <t xml:space="preserve">Бембеев </t>
  </si>
  <si>
    <t xml:space="preserve"> Тимофей</t>
  </si>
  <si>
    <t>Мергенович</t>
  </si>
  <si>
    <t>ПРОТОКОЛ</t>
  </si>
  <si>
    <t xml:space="preserve">                    Муниципального этапа Всероссийской олимпиады школьников 2021-2022 уч. год</t>
  </si>
  <si>
    <t>пол</t>
  </si>
  <si>
    <t>Полное наименование образовательной организации</t>
  </si>
  <si>
    <t>класс</t>
  </si>
  <si>
    <t>статус участника</t>
  </si>
  <si>
    <t>задания</t>
  </si>
  <si>
    <t>Всего баллов</t>
  </si>
  <si>
    <t>Фамилия, имя, отчество наставника</t>
  </si>
  <si>
    <t xml:space="preserve">         Предмет       МХК  8 класс                                               </t>
  </si>
  <si>
    <t xml:space="preserve">         Предмет       МХК  9 класс                                               </t>
  </si>
  <si>
    <t xml:space="preserve">         Предмет       МХК 10 класс                                               </t>
  </si>
  <si>
    <t xml:space="preserve">         Предмет       МХК    11 класс                                               </t>
  </si>
  <si>
    <t>Санджиева</t>
  </si>
  <si>
    <t>Айса</t>
  </si>
  <si>
    <t>Николаевна</t>
  </si>
  <si>
    <t xml:space="preserve">Амуланга </t>
  </si>
  <si>
    <t>Нарановна</t>
  </si>
  <si>
    <t>Дагаев</t>
  </si>
  <si>
    <t>Александр</t>
  </si>
  <si>
    <t>Дата проведения - 16 декабря 2021г.</t>
  </si>
  <si>
    <t>женский</t>
  </si>
  <si>
    <t>мужской</t>
  </si>
  <si>
    <t xml:space="preserve">                    муниципального этапа Всероссийской олимпиады школьников 2021-2022 уч. год</t>
  </si>
  <si>
    <t xml:space="preserve">Председатель жюри: </t>
  </si>
  <si>
    <t>Мукебенова Т.М.</t>
  </si>
  <si>
    <t>Члены жюри:</t>
  </si>
  <si>
    <t>Шарапова О.П.</t>
  </si>
  <si>
    <t>Гедерим М.А.</t>
  </si>
  <si>
    <t>Манцаева Т.Б.</t>
  </si>
  <si>
    <t>Овраев Д.Т.</t>
  </si>
  <si>
    <t>Каткаев В.В</t>
  </si>
  <si>
    <t>3</t>
  </si>
  <si>
    <t>0</t>
  </si>
  <si>
    <t>7</t>
  </si>
  <si>
    <t>4</t>
  </si>
  <si>
    <t>5</t>
  </si>
  <si>
    <t>55</t>
  </si>
  <si>
    <t>38</t>
  </si>
  <si>
    <t>96</t>
  </si>
  <si>
    <t>46</t>
  </si>
  <si>
    <t>27</t>
  </si>
  <si>
    <t>70</t>
  </si>
  <si>
    <t>6</t>
  </si>
  <si>
    <t>12</t>
  </si>
  <si>
    <t>8</t>
  </si>
  <si>
    <t>14</t>
  </si>
  <si>
    <t>2</t>
  </si>
  <si>
    <t>35</t>
  </si>
  <si>
    <t>144</t>
  </si>
  <si>
    <t>61</t>
  </si>
  <si>
    <t>21</t>
  </si>
  <si>
    <t>34</t>
  </si>
  <si>
    <t>167</t>
  </si>
  <si>
    <t>15</t>
  </si>
  <si>
    <t>23</t>
  </si>
  <si>
    <t>127</t>
  </si>
  <si>
    <t>69</t>
  </si>
  <si>
    <t>20</t>
  </si>
  <si>
    <t>1</t>
  </si>
  <si>
    <t>65</t>
  </si>
  <si>
    <t>44</t>
  </si>
  <si>
    <t>59</t>
  </si>
  <si>
    <t>43</t>
  </si>
  <si>
    <t>199</t>
  </si>
  <si>
    <t>7,5</t>
  </si>
  <si>
    <t>10</t>
  </si>
  <si>
    <t>9</t>
  </si>
  <si>
    <t>10,5</t>
  </si>
  <si>
    <t>6,5</t>
  </si>
  <si>
    <t>17</t>
  </si>
  <si>
    <t>66,5</t>
  </si>
  <si>
    <t>13</t>
  </si>
  <si>
    <t>19</t>
  </si>
  <si>
    <t>91</t>
  </si>
  <si>
    <t>11</t>
  </si>
  <si>
    <t>60</t>
  </si>
  <si>
    <t>победитель</t>
  </si>
  <si>
    <t>призер</t>
  </si>
  <si>
    <t>Максимальный балл  -212</t>
  </si>
  <si>
    <t>Максимальный балл  -165</t>
  </si>
  <si>
    <t>Максимальный балл  -180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</si>
</sst>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8" fillId="0" borderId="0"/>
  </cellStyleXfs>
  <cellXfs count="1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6" fillId="0" borderId="0" xfId="0" applyFont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9" fontId="3" fillId="0" borderId="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0" fillId="0" borderId="1" xfId="0" applyBorder="1"/>
    <xf numFmtId="0" fontId="3" fillId="0" borderId="0" xfId="0" applyFont="1" applyBorder="1"/>
    <xf numFmtId="0" fontId="3" fillId="0" borderId="0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right" wrapText="1"/>
    </xf>
    <xf numFmtId="0" fontId="10" fillId="0" borderId="0" xfId="0" applyFont="1" applyAlignment="1">
      <alignment horizontal="center"/>
    </xf>
    <xf numFmtId="0" fontId="1" fillId="0" borderId="4" xfId="0" applyFont="1" applyBorder="1"/>
    <xf numFmtId="0" fontId="11" fillId="0" borderId="0" xfId="0" applyFont="1"/>
    <xf numFmtId="0" fontId="4" fillId="0" borderId="1" xfId="0" applyFont="1" applyBorder="1" applyAlignment="1">
      <alignment horizontal="left"/>
    </xf>
    <xf numFmtId="0" fontId="3" fillId="0" borderId="1" xfId="0" applyFont="1" applyBorder="1"/>
    <xf numFmtId="0" fontId="12" fillId="0" borderId="1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left" vertical="top" wrapText="1"/>
    </xf>
    <xf numFmtId="0" fontId="16" fillId="0" borderId="1" xfId="1" applyFont="1" applyFill="1" applyBorder="1" applyAlignment="1">
      <alignment horizontal="center" vertical="top" wrapText="1"/>
    </xf>
    <xf numFmtId="14" fontId="16" fillId="0" borderId="1" xfId="1" applyNumberFormat="1" applyFont="1" applyBorder="1" applyAlignment="1">
      <alignment horizontal="left" vertical="top" wrapText="1"/>
    </xf>
    <xf numFmtId="0" fontId="16" fillId="0" borderId="1" xfId="1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/>
    </xf>
    <xf numFmtId="0" fontId="13" fillId="0" borderId="1" xfId="0" applyFont="1" applyBorder="1" applyAlignment="1">
      <alignment horizontal="left" vertical="top" wrapText="1"/>
    </xf>
    <xf numFmtId="14" fontId="13" fillId="0" borderId="1" xfId="0" applyNumberFormat="1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14" fontId="16" fillId="0" borderId="1" xfId="0" applyNumberFormat="1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14" fontId="13" fillId="0" borderId="1" xfId="0" applyNumberFormat="1" applyFont="1" applyBorder="1" applyAlignment="1">
      <alignment horizontal="left" vertical="top"/>
    </xf>
    <xf numFmtId="0" fontId="16" fillId="2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/>
    </xf>
    <xf numFmtId="14" fontId="13" fillId="2" borderId="1" xfId="0" applyNumberFormat="1" applyFont="1" applyFill="1" applyBorder="1" applyAlignment="1">
      <alignment horizontal="left" vertical="top" wrapText="1"/>
    </xf>
    <xf numFmtId="0" fontId="17" fillId="0" borderId="1" xfId="2" applyFont="1" applyBorder="1" applyAlignment="1">
      <alignment horizontal="left" vertical="top" wrapText="1"/>
    </xf>
    <xf numFmtId="0" fontId="17" fillId="0" borderId="1" xfId="2" applyFont="1" applyBorder="1" applyAlignment="1">
      <alignment horizontal="center" vertical="top" wrapText="1"/>
    </xf>
    <xf numFmtId="0" fontId="17" fillId="0" borderId="1" xfId="2" applyFont="1" applyBorder="1" applyAlignment="1">
      <alignment horizontal="center" vertical="top"/>
    </xf>
    <xf numFmtId="0" fontId="17" fillId="0" borderId="12" xfId="2" applyFont="1" applyBorder="1" applyAlignment="1">
      <alignment horizontal="left" vertical="top" wrapText="1"/>
    </xf>
    <xf numFmtId="0" fontId="17" fillId="0" borderId="12" xfId="0" applyFont="1" applyBorder="1" applyAlignment="1">
      <alignment horizontal="left" vertical="top" wrapText="1"/>
    </xf>
    <xf numFmtId="0" fontId="16" fillId="0" borderId="12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center" vertical="top" wrapText="1"/>
    </xf>
    <xf numFmtId="14" fontId="16" fillId="0" borderId="7" xfId="0" applyNumberFormat="1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16" fillId="0" borderId="11" xfId="0" applyFont="1" applyBorder="1" applyAlignment="1">
      <alignment horizontal="center" vertical="top" wrapText="1"/>
    </xf>
    <xf numFmtId="0" fontId="16" fillId="0" borderId="1" xfId="2" applyFont="1" applyBorder="1" applyAlignment="1">
      <alignment vertical="top" wrapText="1"/>
    </xf>
    <xf numFmtId="0" fontId="13" fillId="0" borderId="1" xfId="0" applyFont="1" applyFill="1" applyBorder="1" applyAlignment="1">
      <alignment horizontal="center" vertical="top" wrapText="1"/>
    </xf>
    <xf numFmtId="14" fontId="17" fillId="0" borderId="1" xfId="0" applyNumberFormat="1" applyFont="1" applyFill="1" applyBorder="1" applyAlignment="1">
      <alignment horizontal="left" vertical="top" wrapText="1"/>
    </xf>
    <xf numFmtId="0" fontId="17" fillId="0" borderId="1" xfId="2" applyFont="1" applyFill="1" applyBorder="1" applyAlignment="1">
      <alignment horizontal="center" vertical="top" wrapText="1"/>
    </xf>
    <xf numFmtId="0" fontId="16" fillId="0" borderId="14" xfId="0" applyFont="1" applyBorder="1" applyAlignment="1">
      <alignment horizontal="left" vertical="top" wrapText="1"/>
    </xf>
    <xf numFmtId="0" fontId="15" fillId="0" borderId="0" xfId="0" applyFont="1"/>
    <xf numFmtId="0" fontId="7" fillId="0" borderId="0" xfId="0" applyFont="1"/>
    <xf numFmtId="49" fontId="13" fillId="0" borderId="1" xfId="0" applyNumberFormat="1" applyFont="1" applyBorder="1" applyAlignment="1">
      <alignment horizontal="center" vertical="top"/>
    </xf>
    <xf numFmtId="10" fontId="13" fillId="0" borderId="1" xfId="0" applyNumberFormat="1" applyFont="1" applyBorder="1" applyAlignment="1">
      <alignment horizontal="center" vertical="top"/>
    </xf>
    <xf numFmtId="49" fontId="16" fillId="0" borderId="1" xfId="0" applyNumberFormat="1" applyFont="1" applyBorder="1" applyAlignment="1">
      <alignment horizontal="center" vertical="top" wrapText="1"/>
    </xf>
    <xf numFmtId="49" fontId="17" fillId="0" borderId="1" xfId="0" applyNumberFormat="1" applyFont="1" applyBorder="1" applyAlignment="1">
      <alignment horizontal="center" vertical="top" wrapText="1"/>
    </xf>
    <xf numFmtId="49" fontId="13" fillId="0" borderId="1" xfId="0" applyNumberFormat="1" applyFont="1" applyBorder="1" applyAlignment="1">
      <alignment horizontal="center" vertical="top" wrapText="1"/>
    </xf>
    <xf numFmtId="0" fontId="17" fillId="0" borderId="7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center" vertical="top"/>
    </xf>
    <xf numFmtId="14" fontId="16" fillId="0" borderId="7" xfId="1" applyNumberFormat="1" applyFont="1" applyBorder="1" applyAlignment="1">
      <alignment horizontal="left" vertical="top" wrapText="1"/>
    </xf>
    <xf numFmtId="0" fontId="16" fillId="0" borderId="6" xfId="1" applyFont="1" applyBorder="1" applyAlignment="1">
      <alignment horizontal="left" vertical="top" wrapText="1"/>
    </xf>
    <xf numFmtId="0" fontId="17" fillId="0" borderId="7" xfId="0" applyFont="1" applyBorder="1" applyAlignment="1">
      <alignment horizontal="center" vertical="top" wrapText="1"/>
    </xf>
    <xf numFmtId="49" fontId="17" fillId="0" borderId="7" xfId="0" applyNumberFormat="1" applyFont="1" applyBorder="1" applyAlignment="1">
      <alignment horizontal="center" vertical="top" wrapText="1"/>
    </xf>
    <xf numFmtId="0" fontId="17" fillId="0" borderId="13" xfId="0" applyFont="1" applyBorder="1" applyAlignment="1">
      <alignment horizontal="left" vertical="top" wrapText="1"/>
    </xf>
    <xf numFmtId="49" fontId="16" fillId="0" borderId="1" xfId="2" applyNumberFormat="1" applyFont="1" applyBorder="1" applyAlignment="1">
      <alignment horizontal="center" vertical="top" wrapText="1"/>
    </xf>
    <xf numFmtId="49" fontId="17" fillId="0" borderId="1" xfId="2" applyNumberFormat="1" applyFont="1" applyBorder="1" applyAlignment="1">
      <alignment horizontal="center" vertical="top" wrapText="1"/>
    </xf>
    <xf numFmtId="0" fontId="13" fillId="0" borderId="0" xfId="0" applyFont="1"/>
    <xf numFmtId="14" fontId="13" fillId="2" borderId="1" xfId="0" applyNumberFormat="1" applyFont="1" applyFill="1" applyBorder="1" applyAlignment="1">
      <alignment horizontal="center" vertical="top" wrapText="1"/>
    </xf>
    <xf numFmtId="49" fontId="15" fillId="0" borderId="1" xfId="0" applyNumberFormat="1" applyFont="1" applyBorder="1" applyAlignment="1">
      <alignment horizontal="center" vertical="top"/>
    </xf>
    <xf numFmtId="10" fontId="15" fillId="0" borderId="1" xfId="0" applyNumberFormat="1" applyFont="1" applyBorder="1" applyAlignment="1">
      <alignment horizontal="center" vertical="top"/>
    </xf>
    <xf numFmtId="0" fontId="17" fillId="0" borderId="1" xfId="2" applyFont="1" applyBorder="1" applyAlignment="1">
      <alignment vertical="top" wrapText="1"/>
    </xf>
    <xf numFmtId="14" fontId="16" fillId="0" borderId="1" xfId="1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/>
    </xf>
    <xf numFmtId="0" fontId="17" fillId="0" borderId="1" xfId="0" applyFont="1" applyBorder="1" applyAlignment="1">
      <alignment vertical="top" wrapText="1"/>
    </xf>
    <xf numFmtId="0" fontId="15" fillId="0" borderId="0" xfId="0" applyFont="1" applyBorder="1"/>
    <xf numFmtId="0" fontId="15" fillId="0" borderId="0" xfId="0" applyFont="1" applyAlignment="1">
      <alignment horizontal="center"/>
    </xf>
    <xf numFmtId="14" fontId="16" fillId="0" borderId="0" xfId="1" applyNumberFormat="1" applyFont="1" applyBorder="1" applyAlignment="1">
      <alignment vertical="top" wrapText="1"/>
    </xf>
    <xf numFmtId="49" fontId="15" fillId="0" borderId="0" xfId="0" applyNumberFormat="1" applyFont="1"/>
    <xf numFmtId="0" fontId="16" fillId="2" borderId="1" xfId="0" applyFont="1" applyFill="1" applyBorder="1" applyAlignment="1">
      <alignment vertical="top" wrapText="1"/>
    </xf>
    <xf numFmtId="0" fontId="17" fillId="0" borderId="0" xfId="0" applyFont="1" applyBorder="1" applyAlignment="1">
      <alignment vertical="top" wrapText="1"/>
    </xf>
    <xf numFmtId="0" fontId="16" fillId="0" borderId="0" xfId="1" applyFont="1" applyFill="1" applyBorder="1" applyAlignment="1">
      <alignment vertical="top" wrapText="1"/>
    </xf>
    <xf numFmtId="0" fontId="16" fillId="0" borderId="0" xfId="1" applyFont="1" applyBorder="1" applyAlignment="1">
      <alignment vertical="top" wrapText="1"/>
    </xf>
    <xf numFmtId="0" fontId="17" fillId="0" borderId="0" xfId="0" applyNumberFormat="1" applyFont="1" applyBorder="1" applyAlignment="1">
      <alignment vertical="top" wrapText="1"/>
    </xf>
    <xf numFmtId="9" fontId="17" fillId="0" borderId="0" xfId="0" applyNumberFormat="1" applyFont="1" applyBorder="1" applyAlignment="1">
      <alignment vertical="top" wrapText="1"/>
    </xf>
    <xf numFmtId="0" fontId="17" fillId="0" borderId="0" xfId="0" applyFont="1" applyFill="1" applyBorder="1" applyAlignment="1">
      <alignment vertical="top" wrapText="1"/>
    </xf>
    <xf numFmtId="14" fontId="13" fillId="0" borderId="0" xfId="0" applyNumberFormat="1" applyFont="1" applyBorder="1" applyAlignment="1"/>
    <xf numFmtId="49" fontId="13" fillId="0" borderId="0" xfId="0" applyNumberFormat="1" applyFont="1" applyBorder="1" applyAlignment="1">
      <alignment vertical="center"/>
    </xf>
    <xf numFmtId="9" fontId="17" fillId="0" borderId="0" xfId="0" applyNumberFormat="1" applyFont="1" applyFill="1" applyBorder="1" applyAlignment="1">
      <alignment vertical="top" wrapText="1"/>
    </xf>
    <xf numFmtId="0" fontId="17" fillId="0" borderId="0" xfId="0" applyFont="1" applyBorder="1" applyAlignment="1">
      <alignment vertical="center" wrapText="1"/>
    </xf>
    <xf numFmtId="10" fontId="0" fillId="0" borderId="0" xfId="0" applyNumberFormat="1"/>
    <xf numFmtId="0" fontId="14" fillId="0" borderId="1" xfId="0" applyFont="1" applyBorder="1" applyAlignment="1">
      <alignment horizontal="center" vertical="center" wrapText="1"/>
    </xf>
    <xf numFmtId="0" fontId="17" fillId="0" borderId="1" xfId="2" applyFont="1" applyBorder="1" applyAlignment="1">
      <alignment vertical="top"/>
    </xf>
    <xf numFmtId="14" fontId="16" fillId="0" borderId="1" xfId="2" applyNumberFormat="1" applyFont="1" applyBorder="1" applyAlignment="1">
      <alignment horizontal="left" vertical="top" wrapText="1"/>
    </xf>
    <xf numFmtId="0" fontId="16" fillId="0" borderId="1" xfId="2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left" wrapText="1"/>
    </xf>
    <xf numFmtId="0" fontId="14" fillId="0" borderId="1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10" fillId="0" borderId="5" xfId="0" applyFont="1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14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3"/>
  <sheetViews>
    <sheetView zoomScale="90" zoomScaleNormal="90" workbookViewId="0">
      <selection activeCell="H13" sqref="H13"/>
    </sheetView>
  </sheetViews>
  <sheetFormatPr defaultRowHeight="15"/>
  <cols>
    <col min="1" max="1" width="2.42578125" customWidth="1"/>
    <col min="2" max="2" width="9.42578125" customWidth="1"/>
    <col min="3" max="3" width="7" customWidth="1"/>
    <col min="4" max="4" width="9" customWidth="1"/>
    <col min="5" max="5" width="6.7109375" customWidth="1"/>
    <col min="6" max="6" width="7.42578125" customWidth="1"/>
    <col min="7" max="7" width="18.28515625" customWidth="1"/>
    <col min="8" max="8" width="18.140625" customWidth="1"/>
    <col min="9" max="9" width="5.140625" customWidth="1"/>
    <col min="10" max="10" width="3.85546875" customWidth="1"/>
    <col min="11" max="11" width="3.140625" customWidth="1"/>
    <col min="12" max="12" width="2.85546875" customWidth="1"/>
    <col min="13" max="13" width="4.28515625" customWidth="1"/>
    <col min="14" max="14" width="3.85546875" customWidth="1"/>
    <col min="15" max="15" width="3.5703125" customWidth="1"/>
    <col min="16" max="16" width="3" customWidth="1"/>
    <col min="17" max="17" width="3.42578125" customWidth="1"/>
    <col min="18" max="19" width="6.85546875" customWidth="1"/>
    <col min="20" max="20" width="21.85546875" customWidth="1"/>
  </cols>
  <sheetData>
    <row r="1" spans="1:20" s="2" customFormat="1" ht="15.75">
      <c r="B1" s="111" t="s">
        <v>101</v>
      </c>
      <c r="C1" s="111"/>
      <c r="D1" s="111"/>
      <c r="E1" s="112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</row>
    <row r="2" spans="1:20" s="2" customFormat="1" ht="15.75">
      <c r="B2" s="111" t="s">
        <v>110</v>
      </c>
      <c r="C2" s="111"/>
      <c r="D2" s="111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</row>
    <row r="3" spans="1:20" s="2" customFormat="1" ht="15.75">
      <c r="B3" s="111" t="s">
        <v>124</v>
      </c>
      <c r="C3" s="111"/>
      <c r="D3" s="111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</row>
    <row r="4" spans="1:20" s="2" customFormat="1" ht="15.75">
      <c r="B4" s="114" t="s">
        <v>182</v>
      </c>
      <c r="C4" s="114"/>
      <c r="D4" s="114"/>
      <c r="E4" s="115"/>
      <c r="F4" s="115"/>
      <c r="G4" s="116" t="s">
        <v>121</v>
      </c>
      <c r="H4" s="117"/>
      <c r="I4" s="14"/>
      <c r="J4" s="14"/>
      <c r="K4" s="14"/>
      <c r="L4" s="14"/>
      <c r="M4" s="14"/>
      <c r="N4" s="14"/>
      <c r="O4" s="14"/>
      <c r="P4" s="14"/>
      <c r="Q4" s="14"/>
      <c r="R4" s="15"/>
      <c r="S4" s="15"/>
      <c r="T4" s="15"/>
    </row>
    <row r="5" spans="1:20" s="17" customFormat="1" ht="35.25" customHeight="1">
      <c r="A5" s="108" t="s">
        <v>0</v>
      </c>
      <c r="B5" s="108" t="s">
        <v>33</v>
      </c>
      <c r="C5" s="108" t="s">
        <v>31</v>
      </c>
      <c r="D5" s="108" t="s">
        <v>32</v>
      </c>
      <c r="E5" s="108" t="s">
        <v>103</v>
      </c>
      <c r="F5" s="108" t="s">
        <v>1</v>
      </c>
      <c r="G5" s="108" t="s">
        <v>104</v>
      </c>
      <c r="H5" s="108" t="s">
        <v>105</v>
      </c>
      <c r="I5" s="108" t="s">
        <v>106</v>
      </c>
      <c r="J5" s="105" t="s">
        <v>107</v>
      </c>
      <c r="K5" s="106"/>
      <c r="L5" s="106"/>
      <c r="M5" s="106"/>
      <c r="N5" s="106"/>
      <c r="O5" s="106"/>
      <c r="P5" s="106"/>
      <c r="Q5" s="107"/>
      <c r="R5" s="110" t="s">
        <v>108</v>
      </c>
      <c r="S5" s="108" t="s">
        <v>2</v>
      </c>
      <c r="T5" s="108" t="s">
        <v>109</v>
      </c>
    </row>
    <row r="6" spans="1:20" s="17" customFormat="1" ht="20.25" customHeight="1">
      <c r="A6" s="109"/>
      <c r="B6" s="109"/>
      <c r="C6" s="109"/>
      <c r="D6" s="109"/>
      <c r="E6" s="109"/>
      <c r="F6" s="109"/>
      <c r="G6" s="109"/>
      <c r="H6" s="109"/>
      <c r="I6" s="109"/>
      <c r="J6" s="103">
        <v>1</v>
      </c>
      <c r="K6" s="104"/>
      <c r="L6" s="118">
        <v>2</v>
      </c>
      <c r="M6" s="103">
        <v>3</v>
      </c>
      <c r="N6" s="104"/>
      <c r="O6" s="118">
        <v>4</v>
      </c>
      <c r="P6" s="103">
        <v>5</v>
      </c>
      <c r="Q6" s="104"/>
      <c r="R6" s="110"/>
      <c r="S6" s="109"/>
      <c r="T6" s="109"/>
    </row>
    <row r="7" spans="1:20" s="17" customFormat="1" ht="20.25" customHeight="1">
      <c r="A7" s="109"/>
      <c r="B7" s="109"/>
      <c r="C7" s="109"/>
      <c r="D7" s="109"/>
      <c r="E7" s="109"/>
      <c r="F7" s="109"/>
      <c r="G7" s="109"/>
      <c r="H7" s="109"/>
      <c r="I7" s="109"/>
      <c r="J7" s="96">
        <v>1</v>
      </c>
      <c r="K7" s="96">
        <v>2</v>
      </c>
      <c r="L7" s="119"/>
      <c r="M7" s="96">
        <v>1</v>
      </c>
      <c r="N7" s="96">
        <v>2</v>
      </c>
      <c r="O7" s="120"/>
      <c r="P7" s="96">
        <v>1</v>
      </c>
      <c r="Q7" s="96">
        <v>2</v>
      </c>
      <c r="R7" s="110"/>
      <c r="S7" s="109"/>
      <c r="T7" s="109"/>
    </row>
    <row r="8" spans="1:20" ht="19.5" customHeight="1">
      <c r="A8" s="97">
        <v>1</v>
      </c>
      <c r="B8" s="39" t="s">
        <v>19</v>
      </c>
      <c r="C8" s="39" t="s">
        <v>23</v>
      </c>
      <c r="D8" s="39" t="s">
        <v>28</v>
      </c>
      <c r="E8" s="97" t="s">
        <v>122</v>
      </c>
      <c r="F8" s="98">
        <v>39436</v>
      </c>
      <c r="G8" s="51" t="s">
        <v>10</v>
      </c>
      <c r="H8" s="99">
        <v>8</v>
      </c>
      <c r="I8" s="99"/>
      <c r="J8" s="99">
        <v>28</v>
      </c>
      <c r="K8" s="70" t="s">
        <v>166</v>
      </c>
      <c r="L8" s="70" t="s">
        <v>134</v>
      </c>
      <c r="M8" s="70" t="s">
        <v>167</v>
      </c>
      <c r="N8" s="70" t="s">
        <v>167</v>
      </c>
      <c r="O8" s="70" t="s">
        <v>168</v>
      </c>
      <c r="P8" s="70" t="s">
        <v>168</v>
      </c>
      <c r="Q8" s="70" t="s">
        <v>147</v>
      </c>
      <c r="R8" s="37">
        <v>87.5</v>
      </c>
      <c r="S8" s="59">
        <f>R8/180</f>
        <v>0.4861111111111111</v>
      </c>
      <c r="T8" s="51" t="s">
        <v>11</v>
      </c>
    </row>
    <row r="9" spans="1:20" ht="18" customHeight="1">
      <c r="A9" s="97">
        <v>2</v>
      </c>
      <c r="B9" s="39" t="s">
        <v>18</v>
      </c>
      <c r="C9" s="39" t="s">
        <v>22</v>
      </c>
      <c r="D9" s="39" t="s">
        <v>27</v>
      </c>
      <c r="E9" s="97" t="s">
        <v>122</v>
      </c>
      <c r="F9" s="98">
        <v>39251</v>
      </c>
      <c r="G9" s="51" t="s">
        <v>10</v>
      </c>
      <c r="H9" s="99">
        <v>8</v>
      </c>
      <c r="I9" s="99"/>
      <c r="J9" s="99">
        <v>18</v>
      </c>
      <c r="K9" s="99">
        <v>12</v>
      </c>
      <c r="L9" s="99">
        <v>3</v>
      </c>
      <c r="M9" s="99">
        <v>5</v>
      </c>
      <c r="N9" s="99">
        <v>10</v>
      </c>
      <c r="O9" s="99">
        <v>8</v>
      </c>
      <c r="P9" s="99">
        <v>9</v>
      </c>
      <c r="Q9" s="99">
        <v>7</v>
      </c>
      <c r="R9" s="37">
        <f>SUM(J9:Q9)</f>
        <v>72</v>
      </c>
      <c r="S9" s="59">
        <f>R9/180</f>
        <v>0.4</v>
      </c>
      <c r="T9" s="51" t="s">
        <v>11</v>
      </c>
    </row>
    <row r="10" spans="1:20" ht="16.5" customHeight="1">
      <c r="A10" s="97">
        <v>3</v>
      </c>
      <c r="B10" s="39" t="s">
        <v>20</v>
      </c>
      <c r="C10" s="39" t="s">
        <v>24</v>
      </c>
      <c r="D10" s="39" t="s">
        <v>29</v>
      </c>
      <c r="E10" s="97" t="s">
        <v>122</v>
      </c>
      <c r="F10" s="98">
        <v>39506</v>
      </c>
      <c r="G10" s="51" t="s">
        <v>10</v>
      </c>
      <c r="H10" s="99">
        <v>8</v>
      </c>
      <c r="I10" s="99"/>
      <c r="J10" s="70" t="s">
        <v>169</v>
      </c>
      <c r="K10" s="70" t="s">
        <v>166</v>
      </c>
      <c r="L10" s="70" t="s">
        <v>133</v>
      </c>
      <c r="M10" s="70" t="s">
        <v>167</v>
      </c>
      <c r="N10" s="70" t="s">
        <v>170</v>
      </c>
      <c r="O10" s="70" t="s">
        <v>171</v>
      </c>
      <c r="P10" s="70" t="s">
        <v>137</v>
      </c>
      <c r="Q10" s="70" t="s">
        <v>135</v>
      </c>
      <c r="R10" s="58" t="s">
        <v>172</v>
      </c>
      <c r="S10" s="59">
        <f>R10/180</f>
        <v>0.36944444444444446</v>
      </c>
      <c r="T10" s="51" t="s">
        <v>11</v>
      </c>
    </row>
    <row r="11" spans="1:20" ht="19.5" customHeight="1">
      <c r="A11" s="97">
        <v>4</v>
      </c>
      <c r="B11" s="39" t="s">
        <v>21</v>
      </c>
      <c r="C11" s="39" t="s">
        <v>25</v>
      </c>
      <c r="D11" s="39" t="s">
        <v>30</v>
      </c>
      <c r="E11" s="97" t="s">
        <v>122</v>
      </c>
      <c r="F11" s="98">
        <v>39295</v>
      </c>
      <c r="G11" s="51" t="s">
        <v>10</v>
      </c>
      <c r="H11" s="99">
        <v>8</v>
      </c>
      <c r="I11" s="99"/>
      <c r="J11" s="99">
        <v>3.5</v>
      </c>
      <c r="K11" s="99">
        <v>0</v>
      </c>
      <c r="L11" s="99">
        <v>3</v>
      </c>
      <c r="M11" s="99">
        <v>10</v>
      </c>
      <c r="N11" s="99">
        <v>5</v>
      </c>
      <c r="O11" s="99">
        <v>16</v>
      </c>
      <c r="P11" s="99">
        <v>8</v>
      </c>
      <c r="Q11" s="99">
        <v>8</v>
      </c>
      <c r="R11" s="37">
        <v>53.5</v>
      </c>
      <c r="S11" s="59">
        <f>R11/180</f>
        <v>0.29722222222222222</v>
      </c>
      <c r="T11" s="51" t="s">
        <v>11</v>
      </c>
    </row>
    <row r="12" spans="1:20">
      <c r="D12" s="72" t="s">
        <v>125</v>
      </c>
      <c r="E12" s="13"/>
      <c r="F12" s="72" t="s">
        <v>126</v>
      </c>
    </row>
    <row r="13" spans="1:20">
      <c r="D13" s="72" t="s">
        <v>127</v>
      </c>
      <c r="F13" s="72" t="s">
        <v>128</v>
      </c>
    </row>
    <row r="14" spans="1:20">
      <c r="D14" s="72"/>
      <c r="F14" s="72" t="s">
        <v>129</v>
      </c>
    </row>
    <row r="15" spans="1:20">
      <c r="D15" s="72"/>
      <c r="F15" s="72" t="s">
        <v>130</v>
      </c>
    </row>
    <row r="16" spans="1:20">
      <c r="D16" s="72"/>
      <c r="F16" s="72" t="s">
        <v>131</v>
      </c>
      <c r="H16" s="95"/>
    </row>
    <row r="17" spans="4:13">
      <c r="D17" s="72"/>
      <c r="F17" s="72" t="s">
        <v>132</v>
      </c>
      <c r="M17" s="95"/>
    </row>
    <row r="18" spans="4:13">
      <c r="G18" s="57"/>
    </row>
    <row r="19" spans="4:13">
      <c r="G19" s="57"/>
    </row>
    <row r="20" spans="4:13">
      <c r="G20" s="57"/>
    </row>
    <row r="21" spans="4:13">
      <c r="G21" s="57"/>
    </row>
    <row r="22" spans="4:13">
      <c r="G22" s="57"/>
    </row>
    <row r="23" spans="4:13">
      <c r="G23" s="57"/>
    </row>
  </sheetData>
  <autoFilter ref="S5:S11">
    <sortState ref="A10:T11">
      <sortCondition descending="1" ref="S5:S11"/>
    </sortState>
  </autoFilter>
  <mergeCells count="23">
    <mergeCell ref="R5:R7"/>
    <mergeCell ref="S5:S7"/>
    <mergeCell ref="T5:T7"/>
    <mergeCell ref="B1:T1"/>
    <mergeCell ref="B2:T2"/>
    <mergeCell ref="B3:T3"/>
    <mergeCell ref="B4:F4"/>
    <mergeCell ref="G4:H4"/>
    <mergeCell ref="F5:F7"/>
    <mergeCell ref="G5:G7"/>
    <mergeCell ref="H5:H7"/>
    <mergeCell ref="I5:I7"/>
    <mergeCell ref="J6:K6"/>
    <mergeCell ref="L6:L7"/>
    <mergeCell ref="M6:N6"/>
    <mergeCell ref="O6:O7"/>
    <mergeCell ref="P6:Q6"/>
    <mergeCell ref="J5:Q5"/>
    <mergeCell ref="A5:A7"/>
    <mergeCell ref="B5:B7"/>
    <mergeCell ref="C5:C7"/>
    <mergeCell ref="D5:D7"/>
    <mergeCell ref="E5:E7"/>
  </mergeCells>
  <pageMargins left="0.16" right="0.16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24"/>
  <sheetViews>
    <sheetView topLeftCell="B3" zoomScale="120" zoomScaleNormal="120" workbookViewId="0">
      <selection activeCell="H5" sqref="H5:H7"/>
    </sheetView>
  </sheetViews>
  <sheetFormatPr defaultRowHeight="15"/>
  <cols>
    <col min="1" max="1" width="3.42578125" customWidth="1"/>
    <col min="2" max="2" width="7.5703125" customWidth="1"/>
    <col min="3" max="3" width="6.140625" customWidth="1"/>
    <col min="4" max="4" width="11.5703125" customWidth="1"/>
    <col min="5" max="5" width="11.140625" customWidth="1"/>
    <col min="6" max="6" width="7.140625" customWidth="1"/>
    <col min="7" max="7" width="25.85546875" customWidth="1"/>
    <col min="8" max="8" width="8.85546875" customWidth="1"/>
    <col min="9" max="9" width="8.7109375" customWidth="1"/>
    <col min="10" max="10" width="2.28515625" customWidth="1"/>
    <col min="11" max="11" width="2.140625" customWidth="1"/>
    <col min="12" max="12" width="2.28515625" customWidth="1"/>
    <col min="13" max="13" width="2.42578125" customWidth="1"/>
    <col min="14" max="14" width="2.140625" customWidth="1"/>
    <col min="15" max="15" width="2" customWidth="1"/>
    <col min="16" max="16" width="2.140625" customWidth="1"/>
    <col min="17" max="17" width="2" customWidth="1"/>
    <col min="18" max="18" width="1.5703125" customWidth="1"/>
    <col min="19" max="19" width="2.140625" customWidth="1"/>
    <col min="20" max="20" width="2.5703125" customWidth="1"/>
    <col min="21" max="21" width="2.28515625" customWidth="1"/>
    <col min="22" max="22" width="2.140625" customWidth="1"/>
    <col min="23" max="23" width="1.85546875" customWidth="1"/>
    <col min="24" max="24" width="2.140625" customWidth="1"/>
    <col min="25" max="25" width="2.42578125" customWidth="1"/>
    <col min="26" max="26" width="1.7109375" customWidth="1"/>
    <col min="27" max="27" width="2.140625" customWidth="1"/>
    <col min="28" max="28" width="2.28515625" customWidth="1"/>
    <col min="29" max="29" width="3.85546875" customWidth="1"/>
    <col min="30" max="30" width="7.42578125" customWidth="1"/>
    <col min="31" max="31" width="21.85546875" customWidth="1"/>
  </cols>
  <sheetData>
    <row r="1" spans="1:31" s="2" customFormat="1" ht="15.75">
      <c r="B1" s="111" t="s">
        <v>101</v>
      </c>
      <c r="C1" s="111"/>
      <c r="D1" s="111"/>
      <c r="E1" s="112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</row>
    <row r="2" spans="1:31" s="2" customFormat="1" ht="15.75">
      <c r="B2" s="111" t="s">
        <v>111</v>
      </c>
      <c r="C2" s="111"/>
      <c r="D2" s="111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</row>
    <row r="3" spans="1:31" s="2" customFormat="1" ht="15.75">
      <c r="B3" s="111" t="s">
        <v>102</v>
      </c>
      <c r="C3" s="111"/>
      <c r="D3" s="111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</row>
    <row r="4" spans="1:31" s="2" customFormat="1" ht="15.75">
      <c r="B4" s="114" t="s">
        <v>181</v>
      </c>
      <c r="C4" s="114"/>
      <c r="D4" s="114"/>
      <c r="E4" s="115"/>
      <c r="F4" s="115"/>
      <c r="G4" s="116" t="s">
        <v>121</v>
      </c>
      <c r="H4" s="117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5"/>
      <c r="AA4" s="15"/>
      <c r="AB4" s="15"/>
      <c r="AC4" s="15"/>
      <c r="AD4" s="15"/>
      <c r="AE4" s="15"/>
    </row>
    <row r="5" spans="1:31" s="17" customFormat="1" ht="35.25" customHeight="1">
      <c r="A5" s="121" t="s">
        <v>0</v>
      </c>
      <c r="B5" s="121" t="s">
        <v>33</v>
      </c>
      <c r="C5" s="121" t="s">
        <v>31</v>
      </c>
      <c r="D5" s="121" t="s">
        <v>32</v>
      </c>
      <c r="E5" s="121" t="s">
        <v>103</v>
      </c>
      <c r="F5" s="121" t="s">
        <v>1</v>
      </c>
      <c r="G5" s="121" t="s">
        <v>104</v>
      </c>
      <c r="H5" s="121" t="s">
        <v>105</v>
      </c>
      <c r="I5" s="124" t="s">
        <v>106</v>
      </c>
      <c r="J5" s="105" t="s">
        <v>107</v>
      </c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9"/>
      <c r="AC5" s="109" t="s">
        <v>108</v>
      </c>
      <c r="AD5" s="108" t="s">
        <v>2</v>
      </c>
      <c r="AE5" s="108" t="s">
        <v>109</v>
      </c>
    </row>
    <row r="6" spans="1:31" s="17" customFormat="1" ht="20.25" customHeight="1">
      <c r="A6" s="122"/>
      <c r="B6" s="122"/>
      <c r="C6" s="122"/>
      <c r="D6" s="122"/>
      <c r="E6" s="122"/>
      <c r="F6" s="122"/>
      <c r="G6" s="122"/>
      <c r="H6" s="122"/>
      <c r="I6" s="125"/>
      <c r="J6" s="105">
        <v>1</v>
      </c>
      <c r="K6" s="127"/>
      <c r="L6" s="127"/>
      <c r="M6" s="127"/>
      <c r="N6" s="127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9"/>
      <c r="AB6" s="130">
        <v>2</v>
      </c>
      <c r="AC6" s="109"/>
      <c r="AD6" s="109"/>
      <c r="AE6" s="109"/>
    </row>
    <row r="7" spans="1:31" s="17" customFormat="1" ht="20.25" customHeight="1">
      <c r="A7" s="123"/>
      <c r="B7" s="123"/>
      <c r="C7" s="123"/>
      <c r="D7" s="123"/>
      <c r="E7" s="123"/>
      <c r="F7" s="123"/>
      <c r="G7" s="123"/>
      <c r="H7" s="123"/>
      <c r="I7" s="126"/>
      <c r="J7" s="22">
        <v>1</v>
      </c>
      <c r="K7" s="22">
        <v>2</v>
      </c>
      <c r="L7" s="22">
        <v>3</v>
      </c>
      <c r="M7" s="22">
        <v>4</v>
      </c>
      <c r="N7" s="22">
        <v>5</v>
      </c>
      <c r="O7" s="22">
        <v>6</v>
      </c>
      <c r="P7" s="22">
        <v>7</v>
      </c>
      <c r="Q7" s="22">
        <v>8</v>
      </c>
      <c r="R7" s="22">
        <v>9</v>
      </c>
      <c r="S7" s="22">
        <v>10</v>
      </c>
      <c r="T7" s="22">
        <v>11</v>
      </c>
      <c r="U7" s="22">
        <v>12</v>
      </c>
      <c r="V7" s="22">
        <v>13</v>
      </c>
      <c r="W7" s="22">
        <v>14</v>
      </c>
      <c r="X7" s="22">
        <v>15</v>
      </c>
      <c r="Y7" s="22">
        <v>16</v>
      </c>
      <c r="Z7" s="22">
        <v>17</v>
      </c>
      <c r="AA7" s="22">
        <v>18</v>
      </c>
      <c r="AB7" s="120"/>
      <c r="AC7" s="109"/>
      <c r="AD7" s="109"/>
      <c r="AE7" s="109"/>
    </row>
    <row r="8" spans="1:31" ht="27.75" customHeight="1">
      <c r="A8" s="52">
        <v>5</v>
      </c>
      <c r="B8" s="84" t="s">
        <v>38</v>
      </c>
      <c r="C8" s="84" t="s">
        <v>45</v>
      </c>
      <c r="D8" s="84" t="s">
        <v>52</v>
      </c>
      <c r="E8" s="25" t="s">
        <v>122</v>
      </c>
      <c r="F8" s="73">
        <v>38982</v>
      </c>
      <c r="G8" s="39" t="s">
        <v>12</v>
      </c>
      <c r="H8" s="28">
        <v>9</v>
      </c>
      <c r="I8" s="41" t="s">
        <v>178</v>
      </c>
      <c r="J8" s="61" t="s">
        <v>133</v>
      </c>
      <c r="K8" s="61" t="s">
        <v>133</v>
      </c>
      <c r="L8" s="74" t="s">
        <v>134</v>
      </c>
      <c r="M8" s="74" t="s">
        <v>133</v>
      </c>
      <c r="N8" s="74" t="s">
        <v>134</v>
      </c>
      <c r="O8" s="74" t="s">
        <v>133</v>
      </c>
      <c r="P8" s="74" t="s">
        <v>133</v>
      </c>
      <c r="Q8" s="74" t="s">
        <v>133</v>
      </c>
      <c r="R8" s="74" t="s">
        <v>135</v>
      </c>
      <c r="S8" s="74" t="s">
        <v>133</v>
      </c>
      <c r="T8" s="74" t="s">
        <v>133</v>
      </c>
      <c r="U8" s="74" t="s">
        <v>133</v>
      </c>
      <c r="V8" s="74" t="s">
        <v>133</v>
      </c>
      <c r="W8" s="74" t="s">
        <v>133</v>
      </c>
      <c r="X8" s="74" t="s">
        <v>136</v>
      </c>
      <c r="Y8" s="74" t="s">
        <v>137</v>
      </c>
      <c r="Z8" s="74" t="s">
        <v>136</v>
      </c>
      <c r="AA8" s="74" t="s">
        <v>137</v>
      </c>
      <c r="AB8" s="74" t="s">
        <v>139</v>
      </c>
      <c r="AC8" s="74" t="s">
        <v>140</v>
      </c>
      <c r="AD8" s="75">
        <f t="shared" ref="AD8:AD14" si="0">AC8/165</f>
        <v>0.58181818181818179</v>
      </c>
      <c r="AE8" s="76" t="s">
        <v>11</v>
      </c>
    </row>
    <row r="9" spans="1:31" ht="33.75">
      <c r="A9" s="52">
        <v>1</v>
      </c>
      <c r="B9" s="79" t="s">
        <v>34</v>
      </c>
      <c r="C9" s="79" t="s">
        <v>41</v>
      </c>
      <c r="D9" s="79" t="s">
        <v>48</v>
      </c>
      <c r="E9" s="25" t="s">
        <v>122</v>
      </c>
      <c r="F9" s="77">
        <v>38847</v>
      </c>
      <c r="G9" s="27" t="s">
        <v>13</v>
      </c>
      <c r="H9" s="28">
        <v>9</v>
      </c>
      <c r="I9" s="28"/>
      <c r="J9" s="61">
        <v>3</v>
      </c>
      <c r="K9" s="28">
        <v>0</v>
      </c>
      <c r="L9" s="78">
        <v>0</v>
      </c>
      <c r="M9" s="78">
        <v>3</v>
      </c>
      <c r="N9" s="78">
        <v>0</v>
      </c>
      <c r="O9" s="78">
        <v>3</v>
      </c>
      <c r="P9" s="78">
        <v>3</v>
      </c>
      <c r="Q9" s="78">
        <v>0</v>
      </c>
      <c r="R9" s="78">
        <v>7</v>
      </c>
      <c r="S9" s="78">
        <v>3</v>
      </c>
      <c r="T9" s="78">
        <v>3</v>
      </c>
      <c r="U9" s="78">
        <v>3</v>
      </c>
      <c r="V9" s="78">
        <v>3</v>
      </c>
      <c r="W9" s="78">
        <v>3</v>
      </c>
      <c r="X9" s="78">
        <v>4</v>
      </c>
      <c r="Y9" s="78">
        <v>5</v>
      </c>
      <c r="Z9" s="78">
        <v>0</v>
      </c>
      <c r="AA9" s="78">
        <v>5</v>
      </c>
      <c r="AB9" s="78">
        <v>22</v>
      </c>
      <c r="AC9" s="74" t="s">
        <v>143</v>
      </c>
      <c r="AD9" s="75">
        <f t="shared" si="0"/>
        <v>0.42424242424242425</v>
      </c>
      <c r="AE9" s="79" t="s">
        <v>6</v>
      </c>
    </row>
    <row r="10" spans="1:31" ht="33.75">
      <c r="A10" s="52">
        <v>2</v>
      </c>
      <c r="B10" s="79" t="s">
        <v>35</v>
      </c>
      <c r="C10" s="79" t="s">
        <v>42</v>
      </c>
      <c r="D10" s="79" t="s">
        <v>49</v>
      </c>
      <c r="E10" s="25" t="s">
        <v>123</v>
      </c>
      <c r="F10" s="77">
        <v>39100</v>
      </c>
      <c r="G10" s="27" t="s">
        <v>13</v>
      </c>
      <c r="H10" s="28">
        <v>9</v>
      </c>
      <c r="I10" s="28"/>
      <c r="J10" s="61" t="s">
        <v>133</v>
      </c>
      <c r="K10" s="28">
        <v>3</v>
      </c>
      <c r="L10" s="78">
        <v>0</v>
      </c>
      <c r="M10" s="78">
        <v>3</v>
      </c>
      <c r="N10" s="78">
        <v>0</v>
      </c>
      <c r="O10" s="78">
        <v>3</v>
      </c>
      <c r="P10" s="78">
        <v>3</v>
      </c>
      <c r="Q10" s="78">
        <v>3</v>
      </c>
      <c r="R10" s="78">
        <v>7</v>
      </c>
      <c r="S10" s="78">
        <v>3</v>
      </c>
      <c r="T10" s="78">
        <v>3</v>
      </c>
      <c r="U10" s="78">
        <v>3</v>
      </c>
      <c r="V10" s="78">
        <v>3</v>
      </c>
      <c r="W10" s="78">
        <v>3</v>
      </c>
      <c r="X10" s="78">
        <v>0</v>
      </c>
      <c r="Y10" s="78">
        <v>0</v>
      </c>
      <c r="Z10" s="78">
        <v>4</v>
      </c>
      <c r="AA10" s="78">
        <v>5</v>
      </c>
      <c r="AB10" s="78">
        <v>21</v>
      </c>
      <c r="AC10" s="78">
        <v>70</v>
      </c>
      <c r="AD10" s="75">
        <f t="shared" si="0"/>
        <v>0.42424242424242425</v>
      </c>
      <c r="AE10" s="79" t="s">
        <v>6</v>
      </c>
    </row>
    <row r="11" spans="1:31" ht="33.75">
      <c r="A11" s="52">
        <v>7</v>
      </c>
      <c r="B11" s="79" t="s">
        <v>40</v>
      </c>
      <c r="C11" s="79" t="s">
        <v>47</v>
      </c>
      <c r="D11" s="79" t="s">
        <v>54</v>
      </c>
      <c r="E11" s="25" t="s">
        <v>122</v>
      </c>
      <c r="F11" s="77">
        <v>38934</v>
      </c>
      <c r="G11" s="27" t="s">
        <v>13</v>
      </c>
      <c r="H11" s="28">
        <v>9</v>
      </c>
      <c r="I11" s="28"/>
      <c r="J11" s="61" t="s">
        <v>133</v>
      </c>
      <c r="K11" s="61" t="s">
        <v>133</v>
      </c>
      <c r="L11" s="74" t="s">
        <v>134</v>
      </c>
      <c r="M11" s="74" t="s">
        <v>133</v>
      </c>
      <c r="N11" s="74" t="s">
        <v>134</v>
      </c>
      <c r="O11" s="74" t="s">
        <v>133</v>
      </c>
      <c r="P11" s="74" t="s">
        <v>133</v>
      </c>
      <c r="Q11" s="74" t="s">
        <v>133</v>
      </c>
      <c r="R11" s="74" t="s">
        <v>135</v>
      </c>
      <c r="S11" s="74" t="s">
        <v>133</v>
      </c>
      <c r="T11" s="74" t="s">
        <v>133</v>
      </c>
      <c r="U11" s="74" t="s">
        <v>134</v>
      </c>
      <c r="V11" s="74" t="s">
        <v>134</v>
      </c>
      <c r="W11" s="74" t="s">
        <v>133</v>
      </c>
      <c r="X11" s="74" t="s">
        <v>134</v>
      </c>
      <c r="Y11" s="74" t="s">
        <v>137</v>
      </c>
      <c r="Z11" s="74" t="s">
        <v>136</v>
      </c>
      <c r="AA11" s="74" t="s">
        <v>134</v>
      </c>
      <c r="AB11" s="74" t="s">
        <v>142</v>
      </c>
      <c r="AC11" s="74" t="s">
        <v>143</v>
      </c>
      <c r="AD11" s="75">
        <f t="shared" si="0"/>
        <v>0.42424242424242425</v>
      </c>
      <c r="AE11" s="79" t="s">
        <v>6</v>
      </c>
    </row>
    <row r="12" spans="1:31" ht="33.75">
      <c r="A12" s="52">
        <v>3</v>
      </c>
      <c r="B12" s="79" t="s">
        <v>36</v>
      </c>
      <c r="C12" s="79" t="s">
        <v>43</v>
      </c>
      <c r="D12" s="79" t="s">
        <v>50</v>
      </c>
      <c r="E12" s="25" t="s">
        <v>123</v>
      </c>
      <c r="F12" s="77">
        <v>39189</v>
      </c>
      <c r="G12" s="27" t="s">
        <v>13</v>
      </c>
      <c r="H12" s="28">
        <v>9</v>
      </c>
      <c r="I12" s="28"/>
      <c r="J12" s="61" t="s">
        <v>133</v>
      </c>
      <c r="K12" s="28">
        <v>0</v>
      </c>
      <c r="L12" s="78">
        <v>0</v>
      </c>
      <c r="M12" s="78">
        <v>3</v>
      </c>
      <c r="N12" s="78">
        <v>0</v>
      </c>
      <c r="O12" s="78">
        <v>3</v>
      </c>
      <c r="P12" s="78">
        <v>3</v>
      </c>
      <c r="Q12" s="78">
        <v>3</v>
      </c>
      <c r="R12" s="78">
        <v>7</v>
      </c>
      <c r="S12" s="78">
        <v>3</v>
      </c>
      <c r="T12" s="78">
        <v>3</v>
      </c>
      <c r="U12" s="78">
        <v>3</v>
      </c>
      <c r="V12" s="78">
        <v>3</v>
      </c>
      <c r="W12" s="78">
        <v>3</v>
      </c>
      <c r="X12" s="78">
        <v>4</v>
      </c>
      <c r="Y12" s="78">
        <v>5</v>
      </c>
      <c r="Z12" s="78">
        <v>0</v>
      </c>
      <c r="AA12" s="78">
        <v>5</v>
      </c>
      <c r="AB12" s="78">
        <v>17</v>
      </c>
      <c r="AC12" s="78">
        <v>68</v>
      </c>
      <c r="AD12" s="75">
        <f t="shared" si="0"/>
        <v>0.41212121212121211</v>
      </c>
      <c r="AE12" s="79" t="s">
        <v>6</v>
      </c>
    </row>
    <row r="13" spans="1:31" ht="33.75">
      <c r="A13" s="52">
        <v>4</v>
      </c>
      <c r="B13" s="79" t="s">
        <v>37</v>
      </c>
      <c r="C13" s="79" t="s">
        <v>44</v>
      </c>
      <c r="D13" s="79" t="s">
        <v>51</v>
      </c>
      <c r="E13" s="25" t="s">
        <v>123</v>
      </c>
      <c r="F13" s="77">
        <v>39076</v>
      </c>
      <c r="G13" s="27" t="s">
        <v>13</v>
      </c>
      <c r="H13" s="28">
        <v>9</v>
      </c>
      <c r="I13" s="28"/>
      <c r="J13" s="61" t="s">
        <v>134</v>
      </c>
      <c r="K13" s="61" t="s">
        <v>134</v>
      </c>
      <c r="L13" s="74" t="s">
        <v>134</v>
      </c>
      <c r="M13" s="74" t="s">
        <v>133</v>
      </c>
      <c r="N13" s="74" t="s">
        <v>133</v>
      </c>
      <c r="O13" s="74" t="s">
        <v>133</v>
      </c>
      <c r="P13" s="74" t="s">
        <v>133</v>
      </c>
      <c r="Q13" s="74" t="s">
        <v>133</v>
      </c>
      <c r="R13" s="74" t="s">
        <v>135</v>
      </c>
      <c r="S13" s="74" t="s">
        <v>133</v>
      </c>
      <c r="T13" s="74" t="s">
        <v>133</v>
      </c>
      <c r="U13" s="74" t="s">
        <v>133</v>
      </c>
      <c r="V13" s="74" t="s">
        <v>133</v>
      </c>
      <c r="W13" s="74" t="s">
        <v>134</v>
      </c>
      <c r="X13" s="74" t="s">
        <v>136</v>
      </c>
      <c r="Y13" s="74" t="s">
        <v>137</v>
      </c>
      <c r="Z13" s="74" t="s">
        <v>136</v>
      </c>
      <c r="AA13" s="74" t="s">
        <v>137</v>
      </c>
      <c r="AB13" s="74" t="s">
        <v>133</v>
      </c>
      <c r="AC13" s="74" t="s">
        <v>138</v>
      </c>
      <c r="AD13" s="75">
        <f t="shared" si="0"/>
        <v>0.33333333333333331</v>
      </c>
      <c r="AE13" s="79" t="s">
        <v>6</v>
      </c>
    </row>
    <row r="14" spans="1:31" ht="33.75">
      <c r="A14" s="52">
        <v>6</v>
      </c>
      <c r="B14" s="79" t="s">
        <v>39</v>
      </c>
      <c r="C14" s="79" t="s">
        <v>46</v>
      </c>
      <c r="D14" s="79" t="s">
        <v>53</v>
      </c>
      <c r="E14" s="25" t="s">
        <v>122</v>
      </c>
      <c r="F14" s="77">
        <v>38847</v>
      </c>
      <c r="G14" s="27" t="s">
        <v>13</v>
      </c>
      <c r="H14" s="28">
        <v>9</v>
      </c>
      <c r="I14" s="28"/>
      <c r="J14" s="61" t="s">
        <v>133</v>
      </c>
      <c r="K14" s="61" t="s">
        <v>133</v>
      </c>
      <c r="L14" s="74" t="s">
        <v>134</v>
      </c>
      <c r="M14" s="74" t="s">
        <v>133</v>
      </c>
      <c r="N14" s="74" t="s">
        <v>134</v>
      </c>
      <c r="O14" s="74" t="s">
        <v>133</v>
      </c>
      <c r="P14" s="74" t="s">
        <v>133</v>
      </c>
      <c r="Q14" s="74" t="s">
        <v>134</v>
      </c>
      <c r="R14" s="74" t="s">
        <v>135</v>
      </c>
      <c r="S14" s="74" t="s">
        <v>134</v>
      </c>
      <c r="T14" s="74" t="s">
        <v>133</v>
      </c>
      <c r="U14" s="74" t="s">
        <v>133</v>
      </c>
      <c r="V14" s="74" t="s">
        <v>133</v>
      </c>
      <c r="W14" s="74" t="s">
        <v>133</v>
      </c>
      <c r="X14" s="74" t="s">
        <v>134</v>
      </c>
      <c r="Y14" s="74" t="s">
        <v>137</v>
      </c>
      <c r="Z14" s="74" t="s">
        <v>136</v>
      </c>
      <c r="AA14" s="74" t="s">
        <v>134</v>
      </c>
      <c r="AB14" s="74" t="s">
        <v>133</v>
      </c>
      <c r="AC14" s="74" t="s">
        <v>141</v>
      </c>
      <c r="AD14" s="75">
        <f t="shared" si="0"/>
        <v>0.27878787878787881</v>
      </c>
      <c r="AE14" s="79" t="s">
        <v>6</v>
      </c>
    </row>
    <row r="15" spans="1:31">
      <c r="A15" s="56"/>
      <c r="B15" s="80"/>
      <c r="C15" s="80"/>
      <c r="D15" s="80"/>
      <c r="E15" s="80"/>
      <c r="F15" s="80"/>
      <c r="G15" s="72" t="s">
        <v>125</v>
      </c>
      <c r="H15" s="81"/>
      <c r="I15" s="72" t="s">
        <v>126</v>
      </c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</row>
    <row r="16" spans="1:31">
      <c r="A16" s="56"/>
      <c r="B16" s="85"/>
      <c r="C16" s="85"/>
      <c r="D16" s="85"/>
      <c r="E16" s="86"/>
      <c r="F16" s="82"/>
      <c r="G16" s="72" t="s">
        <v>127</v>
      </c>
      <c r="H16" s="56"/>
      <c r="I16" s="72" t="s">
        <v>128</v>
      </c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</row>
    <row r="17" spans="1:31">
      <c r="A17" s="56"/>
      <c r="B17" s="85"/>
      <c r="C17" s="85"/>
      <c r="D17" s="72"/>
      <c r="E17" s="86"/>
      <c r="F17" s="82"/>
      <c r="G17" s="72"/>
      <c r="H17" s="56"/>
      <c r="I17" s="72" t="s">
        <v>129</v>
      </c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</row>
    <row r="18" spans="1:31">
      <c r="A18" s="56"/>
      <c r="B18" s="85"/>
      <c r="C18" s="85"/>
      <c r="D18" s="72"/>
      <c r="E18" s="86"/>
      <c r="F18" s="82"/>
      <c r="G18" s="72"/>
      <c r="H18" s="56"/>
      <c r="I18" s="72" t="s">
        <v>130</v>
      </c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</row>
    <row r="19" spans="1:31">
      <c r="A19" s="56"/>
      <c r="B19" s="85"/>
      <c r="C19" s="85"/>
      <c r="D19" s="72"/>
      <c r="E19" s="86"/>
      <c r="F19" s="82"/>
      <c r="G19" s="72"/>
      <c r="H19" s="56"/>
      <c r="I19" s="72" t="s">
        <v>131</v>
      </c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</row>
    <row r="20" spans="1:31">
      <c r="A20" s="56"/>
      <c r="B20" s="85"/>
      <c r="C20" s="85"/>
      <c r="D20" s="72"/>
      <c r="E20" s="86"/>
      <c r="F20" s="82"/>
      <c r="G20" s="72"/>
      <c r="H20" s="56"/>
      <c r="I20" s="72" t="s">
        <v>132</v>
      </c>
      <c r="J20" s="56"/>
      <c r="K20" s="56"/>
      <c r="L20" s="83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</row>
    <row r="21" spans="1:31">
      <c r="A21" s="56"/>
      <c r="B21" s="85"/>
      <c r="C21" s="85"/>
      <c r="D21" s="72"/>
      <c r="E21" s="86"/>
      <c r="F21" s="82"/>
      <c r="G21" s="87"/>
      <c r="H21" s="85"/>
      <c r="I21" s="88"/>
      <c r="J21" s="89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</row>
    <row r="22" spans="1:31">
      <c r="A22" s="56"/>
      <c r="B22" s="85"/>
      <c r="C22" s="85"/>
      <c r="D22" s="72"/>
      <c r="E22" s="86"/>
      <c r="F22" s="82"/>
      <c r="G22" s="87"/>
      <c r="H22" s="85"/>
      <c r="I22" s="85"/>
      <c r="J22" s="89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</row>
    <row r="23" spans="1:31">
      <c r="A23" s="56"/>
      <c r="B23" s="90"/>
      <c r="C23" s="90"/>
      <c r="D23" s="72"/>
      <c r="E23" s="86"/>
      <c r="F23" s="91"/>
      <c r="G23" s="87"/>
      <c r="H23" s="85"/>
      <c r="I23" s="92"/>
      <c r="J23" s="93"/>
      <c r="K23" s="83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</row>
    <row r="24" spans="1:31">
      <c r="A24" s="56"/>
      <c r="B24" s="85"/>
      <c r="C24" s="85"/>
      <c r="D24" s="72"/>
      <c r="E24" s="86"/>
      <c r="F24" s="82"/>
      <c r="G24" s="87"/>
      <c r="H24" s="85"/>
      <c r="I24" s="94"/>
      <c r="J24" s="89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</row>
  </sheetData>
  <autoFilter ref="AD5:AD14">
    <sortState ref="A10:AE14">
      <sortCondition descending="1" ref="AD5:AD14"/>
    </sortState>
  </autoFilter>
  <mergeCells count="20">
    <mergeCell ref="AC5:AC7"/>
    <mergeCell ref="AD5:AD7"/>
    <mergeCell ref="AE5:AE7"/>
    <mergeCell ref="J6:AA6"/>
    <mergeCell ref="J5:AB5"/>
    <mergeCell ref="AB6:AB7"/>
    <mergeCell ref="B1:AE1"/>
    <mergeCell ref="B2:AE2"/>
    <mergeCell ref="B3:AE3"/>
    <mergeCell ref="B4:F4"/>
    <mergeCell ref="G4:H4"/>
    <mergeCell ref="F5:F7"/>
    <mergeCell ref="G5:G7"/>
    <mergeCell ref="H5:H7"/>
    <mergeCell ref="I5:I7"/>
    <mergeCell ref="A5:A7"/>
    <mergeCell ref="B5:B7"/>
    <mergeCell ref="C5:C7"/>
    <mergeCell ref="D5:D7"/>
    <mergeCell ref="E5:E7"/>
  </mergeCells>
  <pageMargins left="0.16" right="0.16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26"/>
  <sheetViews>
    <sheetView workbookViewId="0">
      <selection activeCell="G8" sqref="G8"/>
    </sheetView>
  </sheetViews>
  <sheetFormatPr defaultRowHeight="15"/>
  <cols>
    <col min="1" max="1" width="3.42578125" customWidth="1"/>
    <col min="2" max="2" width="9.28515625" customWidth="1"/>
    <col min="3" max="3" width="6.42578125" customWidth="1"/>
    <col min="4" max="4" width="9" customWidth="1"/>
    <col min="5" max="5" width="6.85546875" customWidth="1"/>
    <col min="6" max="6" width="10.140625" customWidth="1"/>
    <col min="7" max="7" width="25.5703125" customWidth="1"/>
    <col min="8" max="8" width="6.85546875" customWidth="1"/>
    <col min="9" max="9" width="9.5703125" customWidth="1"/>
    <col min="10" max="10" width="1.7109375" customWidth="1"/>
    <col min="11" max="11" width="1.85546875" customWidth="1"/>
    <col min="12" max="12" width="2.140625" customWidth="1"/>
    <col min="13" max="13" width="1.5703125" customWidth="1"/>
    <col min="14" max="14" width="1.7109375" customWidth="1"/>
    <col min="15" max="16" width="1.85546875" customWidth="1"/>
    <col min="17" max="17" width="2" customWidth="1"/>
    <col min="18" max="18" width="2.140625" customWidth="1"/>
    <col min="19" max="20" width="2" customWidth="1"/>
    <col min="21" max="22" width="2.140625" customWidth="1"/>
    <col min="23" max="23" width="2" customWidth="1"/>
    <col min="24" max="24" width="1.7109375" customWidth="1"/>
    <col min="25" max="25" width="2.28515625" customWidth="1"/>
    <col min="26" max="26" width="1.5703125" customWidth="1"/>
    <col min="27" max="27" width="1.85546875" customWidth="1"/>
    <col min="28" max="28" width="2.140625" customWidth="1"/>
    <col min="29" max="29" width="1.7109375" customWidth="1"/>
    <col min="30" max="30" width="1.85546875" customWidth="1"/>
    <col min="31" max="32" width="2" customWidth="1"/>
    <col min="33" max="33" width="2.140625" customWidth="1"/>
    <col min="34" max="35" width="2.28515625" customWidth="1"/>
    <col min="36" max="36" width="4.28515625" customWidth="1"/>
    <col min="37" max="37" width="9" customWidth="1"/>
    <col min="38" max="38" width="29.5703125" customWidth="1"/>
    <col min="39" max="39" width="8.140625" customWidth="1"/>
  </cols>
  <sheetData>
    <row r="1" spans="1:39" s="2" customFormat="1" ht="15.75">
      <c r="B1" s="111" t="s">
        <v>101</v>
      </c>
      <c r="C1" s="111"/>
      <c r="D1" s="111"/>
      <c r="E1" s="112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</row>
    <row r="2" spans="1:39" s="2" customFormat="1" ht="15.75">
      <c r="B2" s="111" t="s">
        <v>112</v>
      </c>
      <c r="C2" s="111"/>
      <c r="D2" s="111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</row>
    <row r="3" spans="1:39" s="2" customFormat="1" ht="15.75">
      <c r="B3" s="111" t="s">
        <v>102</v>
      </c>
      <c r="C3" s="111"/>
      <c r="D3" s="111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</row>
    <row r="4" spans="1:39" s="2" customFormat="1" ht="15.75">
      <c r="B4" s="114" t="s">
        <v>180</v>
      </c>
      <c r="C4" s="114"/>
      <c r="D4" s="114"/>
      <c r="E4" s="115"/>
      <c r="F4" s="115"/>
      <c r="G4" s="116" t="s">
        <v>121</v>
      </c>
      <c r="H4" s="117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5"/>
      <c r="AE4" s="15"/>
      <c r="AF4" s="15"/>
      <c r="AG4" s="15"/>
      <c r="AH4" s="15"/>
      <c r="AI4" s="15"/>
      <c r="AJ4" s="15"/>
      <c r="AK4" s="15"/>
      <c r="AL4" s="15"/>
    </row>
    <row r="5" spans="1:39" s="17" customFormat="1" ht="35.25" customHeight="1">
      <c r="A5" s="121" t="s">
        <v>0</v>
      </c>
      <c r="B5" s="121" t="s">
        <v>33</v>
      </c>
      <c r="C5" s="121" t="s">
        <v>31</v>
      </c>
      <c r="D5" s="121" t="s">
        <v>32</v>
      </c>
      <c r="E5" s="121" t="s">
        <v>103</v>
      </c>
      <c r="F5" s="121" t="s">
        <v>1</v>
      </c>
      <c r="G5" s="121" t="s">
        <v>104</v>
      </c>
      <c r="H5" s="121" t="s">
        <v>105</v>
      </c>
      <c r="I5" s="124" t="s">
        <v>106</v>
      </c>
      <c r="J5" s="105" t="s">
        <v>107</v>
      </c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9"/>
      <c r="AJ5" s="109" t="s">
        <v>108</v>
      </c>
      <c r="AK5" s="108" t="s">
        <v>2</v>
      </c>
      <c r="AL5" s="108" t="s">
        <v>109</v>
      </c>
      <c r="AM5" s="16"/>
    </row>
    <row r="6" spans="1:39" s="17" customFormat="1" ht="20.25" customHeight="1">
      <c r="A6" s="122"/>
      <c r="B6" s="122"/>
      <c r="C6" s="122"/>
      <c r="D6" s="131"/>
      <c r="E6" s="122"/>
      <c r="F6" s="122"/>
      <c r="G6" s="122"/>
      <c r="H6" s="122"/>
      <c r="I6" s="125"/>
      <c r="J6" s="108">
        <v>1</v>
      </c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3">
        <v>2</v>
      </c>
      <c r="Y6" s="104"/>
      <c r="Z6" s="105">
        <v>3</v>
      </c>
      <c r="AA6" s="128"/>
      <c r="AB6" s="128"/>
      <c r="AC6" s="128"/>
      <c r="AD6" s="128"/>
      <c r="AE6" s="128"/>
      <c r="AF6" s="128"/>
      <c r="AG6" s="128"/>
      <c r="AH6" s="129"/>
      <c r="AI6" s="130">
        <v>4</v>
      </c>
      <c r="AJ6" s="109"/>
      <c r="AK6" s="109"/>
      <c r="AL6" s="109"/>
      <c r="AM6" s="16"/>
    </row>
    <row r="7" spans="1:39" s="17" customFormat="1" ht="20.25" customHeight="1">
      <c r="A7" s="123"/>
      <c r="B7" s="123"/>
      <c r="C7" s="123"/>
      <c r="D7" s="132"/>
      <c r="E7" s="123"/>
      <c r="F7" s="123"/>
      <c r="G7" s="123"/>
      <c r="H7" s="123"/>
      <c r="I7" s="126"/>
      <c r="J7" s="22">
        <v>1</v>
      </c>
      <c r="K7" s="22">
        <v>2</v>
      </c>
      <c r="L7" s="22">
        <v>3</v>
      </c>
      <c r="M7" s="22">
        <v>4</v>
      </c>
      <c r="N7" s="22">
        <v>5</v>
      </c>
      <c r="O7" s="22">
        <v>6</v>
      </c>
      <c r="P7" s="22">
        <v>7</v>
      </c>
      <c r="Q7" s="22">
        <v>8</v>
      </c>
      <c r="R7" s="22">
        <v>9</v>
      </c>
      <c r="S7" s="22">
        <v>10</v>
      </c>
      <c r="T7" s="22">
        <v>11</v>
      </c>
      <c r="U7" s="22">
        <v>12</v>
      </c>
      <c r="V7" s="22">
        <v>13</v>
      </c>
      <c r="W7" s="22">
        <v>14</v>
      </c>
      <c r="X7" s="22">
        <v>1</v>
      </c>
      <c r="Y7" s="22">
        <v>2</v>
      </c>
      <c r="Z7" s="22">
        <v>1</v>
      </c>
      <c r="AA7" s="22">
        <v>2</v>
      </c>
      <c r="AB7" s="22">
        <v>3</v>
      </c>
      <c r="AC7" s="22">
        <v>4</v>
      </c>
      <c r="AD7" s="22">
        <v>5</v>
      </c>
      <c r="AE7" s="22">
        <v>6</v>
      </c>
      <c r="AF7" s="22">
        <v>7</v>
      </c>
      <c r="AG7" s="22">
        <v>8</v>
      </c>
      <c r="AH7" s="22">
        <v>9</v>
      </c>
      <c r="AI7" s="120"/>
      <c r="AJ7" s="109"/>
      <c r="AK7" s="109"/>
      <c r="AL7" s="109"/>
      <c r="AM7" s="16"/>
    </row>
    <row r="8" spans="1:39" s="3" customFormat="1" ht="33.75">
      <c r="A8" s="52">
        <v>1</v>
      </c>
      <c r="B8" s="24" t="s">
        <v>114</v>
      </c>
      <c r="C8" s="24" t="s">
        <v>115</v>
      </c>
      <c r="D8" s="24" t="s">
        <v>116</v>
      </c>
      <c r="E8" s="37" t="s">
        <v>122</v>
      </c>
      <c r="F8" s="53">
        <v>38738</v>
      </c>
      <c r="G8" s="27" t="s">
        <v>13</v>
      </c>
      <c r="H8" s="54">
        <v>10</v>
      </c>
      <c r="I8" s="29" t="s">
        <v>178</v>
      </c>
      <c r="J8" s="58" t="s">
        <v>136</v>
      </c>
      <c r="K8" s="58" t="s">
        <v>136</v>
      </c>
      <c r="L8" s="58" t="s">
        <v>136</v>
      </c>
      <c r="M8" s="58" t="s">
        <v>136</v>
      </c>
      <c r="N8" s="58" t="s">
        <v>144</v>
      </c>
      <c r="O8" s="58" t="s">
        <v>136</v>
      </c>
      <c r="P8" s="58" t="s">
        <v>136</v>
      </c>
      <c r="Q8" s="58" t="s">
        <v>136</v>
      </c>
      <c r="R8" s="58" t="s">
        <v>145</v>
      </c>
      <c r="S8" s="58" t="s">
        <v>136</v>
      </c>
      <c r="T8" s="58" t="s">
        <v>136</v>
      </c>
      <c r="U8" s="58" t="s">
        <v>144</v>
      </c>
      <c r="V8" s="58" t="s">
        <v>136</v>
      </c>
      <c r="W8" s="58" t="s">
        <v>136</v>
      </c>
      <c r="X8" s="58" t="s">
        <v>145</v>
      </c>
      <c r="Y8" s="58" t="s">
        <v>159</v>
      </c>
      <c r="Z8" s="58" t="s">
        <v>137</v>
      </c>
      <c r="AA8" s="58" t="s">
        <v>137</v>
      </c>
      <c r="AB8" s="58" t="s">
        <v>137</v>
      </c>
      <c r="AC8" s="58" t="s">
        <v>137</v>
      </c>
      <c r="AD8" s="58" t="s">
        <v>137</v>
      </c>
      <c r="AE8" s="58" t="s">
        <v>137</v>
      </c>
      <c r="AF8" s="58" t="s">
        <v>137</v>
      </c>
      <c r="AG8" s="58" t="s">
        <v>136</v>
      </c>
      <c r="AH8" s="58" t="s">
        <v>137</v>
      </c>
      <c r="AI8" s="58" t="s">
        <v>164</v>
      </c>
      <c r="AJ8" s="58" t="s">
        <v>165</v>
      </c>
      <c r="AK8" s="59">
        <f t="shared" ref="AK8:AK17" si="0">AJ8/212</f>
        <v>0.93867924528301883</v>
      </c>
      <c r="AL8" s="44" t="s">
        <v>6</v>
      </c>
      <c r="AM8" s="18"/>
    </row>
    <row r="9" spans="1:39" s="3" customFormat="1" ht="15.75">
      <c r="A9" s="23">
        <v>2</v>
      </c>
      <c r="B9" s="36" t="s">
        <v>58</v>
      </c>
      <c r="C9" s="36" t="s">
        <v>74</v>
      </c>
      <c r="D9" s="36" t="s">
        <v>75</v>
      </c>
      <c r="E9" s="37" t="s">
        <v>122</v>
      </c>
      <c r="F9" s="38">
        <v>38601</v>
      </c>
      <c r="G9" s="39" t="s">
        <v>12</v>
      </c>
      <c r="H9" s="40">
        <v>10</v>
      </c>
      <c r="I9" s="41" t="s">
        <v>179</v>
      </c>
      <c r="J9" s="60" t="s">
        <v>136</v>
      </c>
      <c r="K9" s="60" t="s">
        <v>136</v>
      </c>
      <c r="L9" s="58" t="s">
        <v>136</v>
      </c>
      <c r="M9" s="58" t="s">
        <v>136</v>
      </c>
      <c r="N9" s="58" t="s">
        <v>144</v>
      </c>
      <c r="O9" s="58" t="s">
        <v>136</v>
      </c>
      <c r="P9" s="58" t="s">
        <v>136</v>
      </c>
      <c r="Q9" s="58" t="s">
        <v>136</v>
      </c>
      <c r="R9" s="58" t="s">
        <v>146</v>
      </c>
      <c r="S9" s="58" t="s">
        <v>136</v>
      </c>
      <c r="T9" s="58" t="s">
        <v>136</v>
      </c>
      <c r="U9" s="58" t="s">
        <v>144</v>
      </c>
      <c r="V9" s="58" t="s">
        <v>134</v>
      </c>
      <c r="W9" s="58" t="s">
        <v>136</v>
      </c>
      <c r="X9" s="58" t="s">
        <v>146</v>
      </c>
      <c r="Y9" s="58" t="s">
        <v>152</v>
      </c>
      <c r="Z9" s="58" t="s">
        <v>134</v>
      </c>
      <c r="AA9" s="58" t="s">
        <v>137</v>
      </c>
      <c r="AB9" s="58" t="s">
        <v>134</v>
      </c>
      <c r="AC9" s="58" t="s">
        <v>137</v>
      </c>
      <c r="AD9" s="58" t="s">
        <v>137</v>
      </c>
      <c r="AE9" s="58" t="s">
        <v>137</v>
      </c>
      <c r="AF9" s="58" t="s">
        <v>137</v>
      </c>
      <c r="AG9" s="58" t="s">
        <v>144</v>
      </c>
      <c r="AH9" s="58" t="s">
        <v>137</v>
      </c>
      <c r="AI9" s="58" t="s">
        <v>153</v>
      </c>
      <c r="AJ9" s="58" t="s">
        <v>154</v>
      </c>
      <c r="AK9" s="59">
        <f t="shared" si="0"/>
        <v>0.78773584905660377</v>
      </c>
      <c r="AL9" s="42" t="s">
        <v>11</v>
      </c>
      <c r="AM9" s="18"/>
    </row>
    <row r="10" spans="1:39" s="21" customFormat="1" ht="20.25" customHeight="1">
      <c r="A10" s="52">
        <v>3</v>
      </c>
      <c r="B10" s="36" t="s">
        <v>56</v>
      </c>
      <c r="C10" s="36" t="s">
        <v>78</v>
      </c>
      <c r="D10" s="36" t="s">
        <v>79</v>
      </c>
      <c r="E10" s="37" t="s">
        <v>122</v>
      </c>
      <c r="F10" s="38">
        <v>38643</v>
      </c>
      <c r="G10" s="39" t="s">
        <v>12</v>
      </c>
      <c r="H10" s="40">
        <v>10</v>
      </c>
      <c r="I10" s="41" t="s">
        <v>179</v>
      </c>
      <c r="J10" s="60" t="s">
        <v>136</v>
      </c>
      <c r="K10" s="61" t="s">
        <v>136</v>
      </c>
      <c r="L10" s="58" t="s">
        <v>136</v>
      </c>
      <c r="M10" s="58" t="s">
        <v>136</v>
      </c>
      <c r="N10" s="58" t="s">
        <v>144</v>
      </c>
      <c r="O10" s="58" t="s">
        <v>134</v>
      </c>
      <c r="P10" s="58" t="s">
        <v>136</v>
      </c>
      <c r="Q10" s="58" t="s">
        <v>136</v>
      </c>
      <c r="R10" s="58" t="s">
        <v>145</v>
      </c>
      <c r="S10" s="58" t="s">
        <v>136</v>
      </c>
      <c r="T10" s="58" t="s">
        <v>134</v>
      </c>
      <c r="U10" s="58" t="s">
        <v>144</v>
      </c>
      <c r="V10" s="58" t="s">
        <v>134</v>
      </c>
      <c r="W10" s="58" t="s">
        <v>136</v>
      </c>
      <c r="X10" s="58" t="s">
        <v>146</v>
      </c>
      <c r="Y10" s="58" t="s">
        <v>147</v>
      </c>
      <c r="Z10" s="58" t="s">
        <v>137</v>
      </c>
      <c r="AA10" s="58" t="s">
        <v>134</v>
      </c>
      <c r="AB10" s="58" t="s">
        <v>134</v>
      </c>
      <c r="AC10" s="58" t="s">
        <v>137</v>
      </c>
      <c r="AD10" s="58" t="s">
        <v>137</v>
      </c>
      <c r="AE10" s="58" t="s">
        <v>137</v>
      </c>
      <c r="AF10" s="58" t="s">
        <v>137</v>
      </c>
      <c r="AG10" s="58" t="s">
        <v>148</v>
      </c>
      <c r="AH10" s="58" t="s">
        <v>136</v>
      </c>
      <c r="AI10" s="58" t="s">
        <v>149</v>
      </c>
      <c r="AJ10" s="58" t="s">
        <v>150</v>
      </c>
      <c r="AK10" s="59">
        <f t="shared" si="0"/>
        <v>0.67924528301886788</v>
      </c>
      <c r="AL10" s="42" t="s">
        <v>11</v>
      </c>
      <c r="AM10" s="20"/>
    </row>
    <row r="11" spans="1:39" s="2" customFormat="1" ht="25.5" customHeight="1">
      <c r="A11" s="23">
        <v>4</v>
      </c>
      <c r="B11" s="36" t="s">
        <v>59</v>
      </c>
      <c r="C11" s="36" t="s">
        <v>72</v>
      </c>
      <c r="D11" s="36" t="s">
        <v>73</v>
      </c>
      <c r="E11" s="37" t="s">
        <v>122</v>
      </c>
      <c r="F11" s="38">
        <v>38453</v>
      </c>
      <c r="G11" s="39" t="s">
        <v>12</v>
      </c>
      <c r="H11" s="40">
        <v>10</v>
      </c>
      <c r="I11" s="41" t="s">
        <v>179</v>
      </c>
      <c r="J11" s="60" t="s">
        <v>136</v>
      </c>
      <c r="K11" s="62" t="s">
        <v>136</v>
      </c>
      <c r="L11" s="58" t="s">
        <v>136</v>
      </c>
      <c r="M11" s="58" t="s">
        <v>136</v>
      </c>
      <c r="N11" s="58" t="s">
        <v>144</v>
      </c>
      <c r="O11" s="58" t="s">
        <v>134</v>
      </c>
      <c r="P11" s="58" t="s">
        <v>136</v>
      </c>
      <c r="Q11" s="58" t="s">
        <v>136</v>
      </c>
      <c r="R11" s="58" t="s">
        <v>145</v>
      </c>
      <c r="S11" s="58" t="s">
        <v>136</v>
      </c>
      <c r="T11" s="58" t="s">
        <v>136</v>
      </c>
      <c r="U11" s="58" t="s">
        <v>148</v>
      </c>
      <c r="V11" s="58" t="s">
        <v>134</v>
      </c>
      <c r="W11" s="58" t="s">
        <v>136</v>
      </c>
      <c r="X11" s="58" t="s">
        <v>146</v>
      </c>
      <c r="Y11" s="58" t="s">
        <v>155</v>
      </c>
      <c r="Z11" s="58" t="s">
        <v>134</v>
      </c>
      <c r="AA11" s="58" t="s">
        <v>137</v>
      </c>
      <c r="AB11" s="58" t="s">
        <v>134</v>
      </c>
      <c r="AC11" s="58" t="s">
        <v>137</v>
      </c>
      <c r="AD11" s="58" t="s">
        <v>137</v>
      </c>
      <c r="AE11" s="58" t="s">
        <v>134</v>
      </c>
      <c r="AF11" s="58" t="s">
        <v>137</v>
      </c>
      <c r="AG11" s="58" t="s">
        <v>134</v>
      </c>
      <c r="AH11" s="58" t="s">
        <v>137</v>
      </c>
      <c r="AI11" s="58" t="s">
        <v>156</v>
      </c>
      <c r="AJ11" s="58" t="s">
        <v>157</v>
      </c>
      <c r="AK11" s="59">
        <f t="shared" si="0"/>
        <v>0.59905660377358494</v>
      </c>
      <c r="AL11" s="42" t="s">
        <v>11</v>
      </c>
      <c r="AM11" s="19"/>
    </row>
    <row r="12" spans="1:39" s="2" customFormat="1" ht="33" customHeight="1">
      <c r="A12" s="52">
        <v>5</v>
      </c>
      <c r="B12" s="24" t="s">
        <v>60</v>
      </c>
      <c r="C12" s="24" t="s">
        <v>71</v>
      </c>
      <c r="D12" s="24" t="s">
        <v>70</v>
      </c>
      <c r="E12" s="37" t="s">
        <v>122</v>
      </c>
      <c r="F12" s="26">
        <v>38892</v>
      </c>
      <c r="G12" s="27" t="s">
        <v>14</v>
      </c>
      <c r="H12" s="40">
        <v>10</v>
      </c>
      <c r="I12" s="28"/>
      <c r="J12" s="61" t="s">
        <v>136</v>
      </c>
      <c r="K12" s="62" t="s">
        <v>136</v>
      </c>
      <c r="L12" s="58" t="s">
        <v>136</v>
      </c>
      <c r="M12" s="58" t="s">
        <v>136</v>
      </c>
      <c r="N12" s="58" t="s">
        <v>136</v>
      </c>
      <c r="O12" s="58" t="s">
        <v>134</v>
      </c>
      <c r="P12" s="58" t="s">
        <v>134</v>
      </c>
      <c r="Q12" s="58" t="s">
        <v>136</v>
      </c>
      <c r="R12" s="58" t="s">
        <v>146</v>
      </c>
      <c r="S12" s="58" t="s">
        <v>136</v>
      </c>
      <c r="T12" s="58" t="s">
        <v>134</v>
      </c>
      <c r="U12" s="58" t="s">
        <v>144</v>
      </c>
      <c r="V12" s="58" t="s">
        <v>134</v>
      </c>
      <c r="W12" s="58" t="s">
        <v>136</v>
      </c>
      <c r="X12" s="58" t="s">
        <v>146</v>
      </c>
      <c r="Y12" s="58" t="s">
        <v>134</v>
      </c>
      <c r="Z12" s="58" t="s">
        <v>134</v>
      </c>
      <c r="AA12" s="58" t="s">
        <v>134</v>
      </c>
      <c r="AB12" s="58" t="s">
        <v>134</v>
      </c>
      <c r="AC12" s="58" t="s">
        <v>137</v>
      </c>
      <c r="AD12" s="58" t="s">
        <v>137</v>
      </c>
      <c r="AE12" s="58" t="s">
        <v>134</v>
      </c>
      <c r="AF12" s="58" t="s">
        <v>134</v>
      </c>
      <c r="AG12" s="58" t="s">
        <v>134</v>
      </c>
      <c r="AH12" s="58" t="s">
        <v>148</v>
      </c>
      <c r="AI12" s="58" t="s">
        <v>133</v>
      </c>
      <c r="AJ12" s="58" t="s">
        <v>158</v>
      </c>
      <c r="AK12" s="59">
        <f t="shared" si="0"/>
        <v>0.32547169811320753</v>
      </c>
      <c r="AL12" s="43" t="s">
        <v>7</v>
      </c>
      <c r="AM12" s="19"/>
    </row>
    <row r="13" spans="1:39" s="2" customFormat="1" ht="33.75">
      <c r="A13" s="23">
        <v>6</v>
      </c>
      <c r="B13" s="32" t="s">
        <v>61</v>
      </c>
      <c r="C13" s="32" t="s">
        <v>68</v>
      </c>
      <c r="D13" s="32" t="s">
        <v>69</v>
      </c>
      <c r="E13" s="37" t="s">
        <v>122</v>
      </c>
      <c r="F13" s="33">
        <v>38669</v>
      </c>
      <c r="G13" s="32" t="s">
        <v>16</v>
      </c>
      <c r="H13" s="40">
        <v>10</v>
      </c>
      <c r="I13" s="34"/>
      <c r="J13" s="61" t="s">
        <v>136</v>
      </c>
      <c r="K13" s="61" t="s">
        <v>134</v>
      </c>
      <c r="L13" s="58" t="s">
        <v>134</v>
      </c>
      <c r="M13" s="58" t="s">
        <v>136</v>
      </c>
      <c r="N13" s="58" t="s">
        <v>134</v>
      </c>
      <c r="O13" s="58" t="s">
        <v>134</v>
      </c>
      <c r="P13" s="58" t="s">
        <v>136</v>
      </c>
      <c r="Q13" s="58" t="s">
        <v>136</v>
      </c>
      <c r="R13" s="58" t="s">
        <v>134</v>
      </c>
      <c r="S13" s="58" t="s">
        <v>136</v>
      </c>
      <c r="T13" s="58" t="s">
        <v>136</v>
      </c>
      <c r="U13" s="58" t="s">
        <v>148</v>
      </c>
      <c r="V13" s="58" t="s">
        <v>134</v>
      </c>
      <c r="W13" s="58" t="s">
        <v>136</v>
      </c>
      <c r="X13" s="58" t="s">
        <v>134</v>
      </c>
      <c r="Y13" s="58" t="s">
        <v>159</v>
      </c>
      <c r="Z13" s="58" t="s">
        <v>134</v>
      </c>
      <c r="AA13" s="58" t="s">
        <v>137</v>
      </c>
      <c r="AB13" s="58" t="s">
        <v>137</v>
      </c>
      <c r="AC13" s="58" t="s">
        <v>134</v>
      </c>
      <c r="AD13" s="58" t="s">
        <v>134</v>
      </c>
      <c r="AE13" s="58" t="s">
        <v>134</v>
      </c>
      <c r="AF13" s="58" t="s">
        <v>134</v>
      </c>
      <c r="AG13" s="58" t="s">
        <v>134</v>
      </c>
      <c r="AH13" s="58" t="s">
        <v>136</v>
      </c>
      <c r="AI13" s="58" t="s">
        <v>160</v>
      </c>
      <c r="AJ13" s="58" t="s">
        <v>161</v>
      </c>
      <c r="AK13" s="59">
        <f t="shared" si="0"/>
        <v>0.30660377358490565</v>
      </c>
      <c r="AL13" s="44" t="s">
        <v>9</v>
      </c>
      <c r="AM13" s="19"/>
    </row>
    <row r="14" spans="1:39" ht="27" customHeight="1">
      <c r="A14" s="52">
        <v>7</v>
      </c>
      <c r="B14" s="63" t="s">
        <v>57</v>
      </c>
      <c r="C14" s="63" t="s">
        <v>76</v>
      </c>
      <c r="D14" s="63" t="s">
        <v>77</v>
      </c>
      <c r="E14" s="64" t="s">
        <v>122</v>
      </c>
      <c r="F14" s="65">
        <v>38505</v>
      </c>
      <c r="G14" s="66" t="s">
        <v>13</v>
      </c>
      <c r="H14" s="40">
        <v>10</v>
      </c>
      <c r="I14" s="67"/>
      <c r="J14" s="61" t="s">
        <v>136</v>
      </c>
      <c r="K14" s="68" t="s">
        <v>136</v>
      </c>
      <c r="L14" s="58" t="s">
        <v>134</v>
      </c>
      <c r="M14" s="58" t="s">
        <v>134</v>
      </c>
      <c r="N14" s="58" t="s">
        <v>144</v>
      </c>
      <c r="O14" s="58" t="s">
        <v>134</v>
      </c>
      <c r="P14" s="58" t="s">
        <v>136</v>
      </c>
      <c r="Q14" s="58" t="s">
        <v>136</v>
      </c>
      <c r="R14" s="58" t="s">
        <v>133</v>
      </c>
      <c r="S14" s="58" t="s">
        <v>136</v>
      </c>
      <c r="T14" s="58" t="s">
        <v>136</v>
      </c>
      <c r="U14" s="58" t="s">
        <v>144</v>
      </c>
      <c r="V14" s="58" t="s">
        <v>134</v>
      </c>
      <c r="W14" s="58" t="s">
        <v>134</v>
      </c>
      <c r="X14" s="58" t="s">
        <v>136</v>
      </c>
      <c r="Y14" s="58" t="s">
        <v>136</v>
      </c>
      <c r="Z14" s="58" t="s">
        <v>134</v>
      </c>
      <c r="AA14" s="58" t="s">
        <v>137</v>
      </c>
      <c r="AB14" s="58" t="s">
        <v>134</v>
      </c>
      <c r="AC14" s="58" t="s">
        <v>134</v>
      </c>
      <c r="AD14" s="58" t="s">
        <v>137</v>
      </c>
      <c r="AE14" s="58" t="s">
        <v>134</v>
      </c>
      <c r="AF14" s="58" t="s">
        <v>134</v>
      </c>
      <c r="AG14" s="58" t="s">
        <v>134</v>
      </c>
      <c r="AH14" s="58" t="s">
        <v>148</v>
      </c>
      <c r="AI14" s="58" t="s">
        <v>148</v>
      </c>
      <c r="AJ14" s="58" t="s">
        <v>151</v>
      </c>
      <c r="AK14" s="59">
        <f t="shared" si="0"/>
        <v>0.28773584905660377</v>
      </c>
      <c r="AL14" s="69" t="s">
        <v>6</v>
      </c>
      <c r="AM14" s="10"/>
    </row>
    <row r="15" spans="1:39" ht="27" customHeight="1">
      <c r="A15" s="23">
        <v>8</v>
      </c>
      <c r="B15" s="45" t="s">
        <v>63</v>
      </c>
      <c r="C15" s="45" t="s">
        <v>64</v>
      </c>
      <c r="D15" s="45" t="s">
        <v>55</v>
      </c>
      <c r="E15" s="46" t="s">
        <v>123</v>
      </c>
      <c r="F15" s="47">
        <v>38668</v>
      </c>
      <c r="G15" s="48" t="s">
        <v>15</v>
      </c>
      <c r="H15" s="50">
        <v>10</v>
      </c>
      <c r="I15" s="34"/>
      <c r="J15" s="60" t="s">
        <v>136</v>
      </c>
      <c r="K15" s="70" t="s">
        <v>136</v>
      </c>
      <c r="L15" s="58" t="s">
        <v>136</v>
      </c>
      <c r="M15" s="58" t="s">
        <v>136</v>
      </c>
      <c r="N15" s="58" t="s">
        <v>144</v>
      </c>
      <c r="O15" s="58" t="s">
        <v>134</v>
      </c>
      <c r="P15" s="58" t="s">
        <v>136</v>
      </c>
      <c r="Q15" s="58" t="s">
        <v>136</v>
      </c>
      <c r="R15" s="58" t="s">
        <v>134</v>
      </c>
      <c r="S15" s="58" t="s">
        <v>136</v>
      </c>
      <c r="T15" s="58" t="s">
        <v>136</v>
      </c>
      <c r="U15" s="58" t="s">
        <v>144</v>
      </c>
      <c r="V15" s="58" t="s">
        <v>134</v>
      </c>
      <c r="W15" s="58" t="s">
        <v>134</v>
      </c>
      <c r="X15" s="58" t="s">
        <v>134</v>
      </c>
      <c r="Y15" s="58" t="s">
        <v>134</v>
      </c>
      <c r="Z15" s="58" t="s">
        <v>134</v>
      </c>
      <c r="AA15" s="58" t="s">
        <v>137</v>
      </c>
      <c r="AB15" s="58" t="s">
        <v>137</v>
      </c>
      <c r="AC15" s="58" t="s">
        <v>137</v>
      </c>
      <c r="AD15" s="58" t="s">
        <v>134</v>
      </c>
      <c r="AE15" s="58" t="s">
        <v>134</v>
      </c>
      <c r="AF15" s="58" t="s">
        <v>134</v>
      </c>
      <c r="AG15" s="58" t="s">
        <v>134</v>
      </c>
      <c r="AH15" s="58" t="s">
        <v>134</v>
      </c>
      <c r="AI15" s="58" t="s">
        <v>134</v>
      </c>
      <c r="AJ15" s="58" t="s">
        <v>163</v>
      </c>
      <c r="AK15" s="59">
        <f t="shared" si="0"/>
        <v>0.27830188679245282</v>
      </c>
      <c r="AL15" s="49" t="s">
        <v>3</v>
      </c>
      <c r="AM15" s="10"/>
    </row>
    <row r="16" spans="1:39" ht="33.75">
      <c r="A16" s="52">
        <v>9</v>
      </c>
      <c r="B16" s="24" t="s">
        <v>19</v>
      </c>
      <c r="C16" s="24" t="s">
        <v>117</v>
      </c>
      <c r="D16" s="24" t="s">
        <v>118</v>
      </c>
      <c r="E16" s="37" t="s">
        <v>122</v>
      </c>
      <c r="F16" s="35">
        <v>38685</v>
      </c>
      <c r="G16" s="27" t="s">
        <v>13</v>
      </c>
      <c r="H16" s="54">
        <v>10</v>
      </c>
      <c r="I16" s="29"/>
      <c r="J16" s="58" t="s">
        <v>134</v>
      </c>
      <c r="K16" s="58" t="s">
        <v>136</v>
      </c>
      <c r="L16" s="58" t="s">
        <v>134</v>
      </c>
      <c r="M16" s="58" t="s">
        <v>136</v>
      </c>
      <c r="N16" s="58" t="s">
        <v>160</v>
      </c>
      <c r="O16" s="58" t="s">
        <v>134</v>
      </c>
      <c r="P16" s="58" t="s">
        <v>134</v>
      </c>
      <c r="Q16" s="58" t="s">
        <v>136</v>
      </c>
      <c r="R16" s="58" t="s">
        <v>134</v>
      </c>
      <c r="S16" s="58" t="s">
        <v>136</v>
      </c>
      <c r="T16" s="58" t="s">
        <v>136</v>
      </c>
      <c r="U16" s="58" t="s">
        <v>144</v>
      </c>
      <c r="V16" s="58" t="s">
        <v>134</v>
      </c>
      <c r="W16" s="58" t="s">
        <v>134</v>
      </c>
      <c r="X16" s="58" t="s">
        <v>134</v>
      </c>
      <c r="Y16" s="58" t="s">
        <v>134</v>
      </c>
      <c r="Z16" s="58" t="s">
        <v>134</v>
      </c>
      <c r="AA16" s="58" t="s">
        <v>134</v>
      </c>
      <c r="AB16" s="58" t="s">
        <v>137</v>
      </c>
      <c r="AC16" s="58" t="s">
        <v>134</v>
      </c>
      <c r="AD16" s="58" t="s">
        <v>137</v>
      </c>
      <c r="AE16" s="58" t="s">
        <v>134</v>
      </c>
      <c r="AF16" s="58" t="s">
        <v>137</v>
      </c>
      <c r="AG16" s="58" t="s">
        <v>134</v>
      </c>
      <c r="AH16" s="58" t="s">
        <v>148</v>
      </c>
      <c r="AI16" s="58" t="s">
        <v>148</v>
      </c>
      <c r="AJ16" s="58" t="s">
        <v>141</v>
      </c>
      <c r="AK16" s="59">
        <f t="shared" si="0"/>
        <v>0.21698113207547171</v>
      </c>
      <c r="AL16" s="55" t="s">
        <v>6</v>
      </c>
      <c r="AM16" s="10"/>
    </row>
    <row r="17" spans="1:39" ht="33" customHeight="1">
      <c r="A17" s="23">
        <v>10</v>
      </c>
      <c r="B17" s="32" t="s">
        <v>62</v>
      </c>
      <c r="C17" s="32" t="s">
        <v>65</v>
      </c>
      <c r="D17" s="32" t="s">
        <v>66</v>
      </c>
      <c r="E17" s="34" t="s">
        <v>123</v>
      </c>
      <c r="F17" s="33">
        <v>38802</v>
      </c>
      <c r="G17" s="32" t="s">
        <v>15</v>
      </c>
      <c r="H17" s="40">
        <v>10</v>
      </c>
      <c r="I17" s="34"/>
      <c r="J17" s="60" t="s">
        <v>136</v>
      </c>
      <c r="K17" s="71" t="s">
        <v>136</v>
      </c>
      <c r="L17" s="58" t="s">
        <v>136</v>
      </c>
      <c r="M17" s="58" t="s">
        <v>136</v>
      </c>
      <c r="N17" s="58" t="s">
        <v>144</v>
      </c>
      <c r="O17" s="58" t="s">
        <v>134</v>
      </c>
      <c r="P17" s="58" t="s">
        <v>136</v>
      </c>
      <c r="Q17" s="58" t="s">
        <v>136</v>
      </c>
      <c r="R17" s="58" t="s">
        <v>134</v>
      </c>
      <c r="S17" s="58" t="s">
        <v>136</v>
      </c>
      <c r="T17" s="58" t="s">
        <v>134</v>
      </c>
      <c r="U17" s="58" t="s">
        <v>144</v>
      </c>
      <c r="V17" s="58" t="s">
        <v>136</v>
      </c>
      <c r="W17" s="58" t="s">
        <v>134</v>
      </c>
      <c r="X17" s="58" t="s">
        <v>134</v>
      </c>
      <c r="Y17" s="58" t="s">
        <v>134</v>
      </c>
      <c r="Z17" s="58" t="s">
        <v>134</v>
      </c>
      <c r="AA17" s="58" t="s">
        <v>134</v>
      </c>
      <c r="AB17" s="58" t="s">
        <v>134</v>
      </c>
      <c r="AC17" s="58" t="s">
        <v>134</v>
      </c>
      <c r="AD17" s="58" t="s">
        <v>134</v>
      </c>
      <c r="AE17" s="58" t="s">
        <v>134</v>
      </c>
      <c r="AF17" s="58" t="s">
        <v>134</v>
      </c>
      <c r="AG17" s="58" t="s">
        <v>134</v>
      </c>
      <c r="AH17" s="58" t="s">
        <v>134</v>
      </c>
      <c r="AI17" s="58" t="s">
        <v>134</v>
      </c>
      <c r="AJ17" s="58" t="s">
        <v>162</v>
      </c>
      <c r="AK17" s="59">
        <f t="shared" si="0"/>
        <v>0.20754716981132076</v>
      </c>
      <c r="AL17" s="55" t="s">
        <v>3</v>
      </c>
      <c r="AM17" s="10"/>
    </row>
    <row r="18" spans="1:39">
      <c r="B18" s="4"/>
      <c r="C18" s="4"/>
      <c r="D18" s="72" t="s">
        <v>125</v>
      </c>
      <c r="E18" s="13"/>
      <c r="F18" s="72" t="s">
        <v>126</v>
      </c>
    </row>
    <row r="19" spans="1:39">
      <c r="B19" s="4"/>
      <c r="C19" s="4"/>
      <c r="D19" s="72" t="s">
        <v>127</v>
      </c>
      <c r="F19" s="72" t="s">
        <v>128</v>
      </c>
    </row>
    <row r="20" spans="1:39">
      <c r="B20" s="4"/>
      <c r="C20" s="4"/>
      <c r="D20" s="72"/>
      <c r="F20" s="72" t="s">
        <v>129</v>
      </c>
    </row>
    <row r="21" spans="1:39">
      <c r="B21" s="5"/>
      <c r="C21" s="5"/>
      <c r="D21" s="72"/>
      <c r="F21" s="72" t="s">
        <v>130</v>
      </c>
    </row>
    <row r="22" spans="1:39">
      <c r="B22" s="4"/>
      <c r="C22" s="4"/>
      <c r="D22" s="72"/>
      <c r="F22" s="72" t="s">
        <v>131</v>
      </c>
    </row>
    <row r="23" spans="1:39">
      <c r="D23" s="72"/>
      <c r="F23" s="72" t="s">
        <v>132</v>
      </c>
    </row>
    <row r="24" spans="1:39">
      <c r="D24" s="72"/>
      <c r="F24" s="72"/>
    </row>
    <row r="25" spans="1:39">
      <c r="D25" s="72"/>
      <c r="F25" s="72"/>
    </row>
    <row r="26" spans="1:39">
      <c r="D26" s="72"/>
    </row>
  </sheetData>
  <autoFilter ref="AK5:AK17">
    <sortState ref="A10:AL17">
      <sortCondition descending="1" ref="AK5:AK17"/>
    </sortState>
  </autoFilter>
  <mergeCells count="22">
    <mergeCell ref="AL5:AL7"/>
    <mergeCell ref="J6:W6"/>
    <mergeCell ref="AK5:AK7"/>
    <mergeCell ref="B1:AL1"/>
    <mergeCell ref="B2:AL2"/>
    <mergeCell ref="B3:AL3"/>
    <mergeCell ref="B4:F4"/>
    <mergeCell ref="G4:H4"/>
    <mergeCell ref="I5:I7"/>
    <mergeCell ref="F5:F7"/>
    <mergeCell ref="G5:G7"/>
    <mergeCell ref="H5:H7"/>
    <mergeCell ref="AJ5:AJ7"/>
    <mergeCell ref="X6:Y6"/>
    <mergeCell ref="Z6:AH6"/>
    <mergeCell ref="J5:AI5"/>
    <mergeCell ref="AI6:AI7"/>
    <mergeCell ref="A5:A7"/>
    <mergeCell ref="B5:B7"/>
    <mergeCell ref="C5:C7"/>
    <mergeCell ref="D5:D7"/>
    <mergeCell ref="E5:E7"/>
  </mergeCells>
  <pageMargins left="0.21" right="0.16" top="0.74803149606299213" bottom="0.16" header="0.31496062992125984" footer="0.16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J26"/>
  <sheetViews>
    <sheetView tabSelected="1" workbookViewId="0">
      <selection activeCell="B4" sqref="B4:F4"/>
    </sheetView>
  </sheetViews>
  <sheetFormatPr defaultRowHeight="15"/>
  <cols>
    <col min="1" max="1" width="2.28515625" customWidth="1"/>
    <col min="2" max="2" width="7.42578125" customWidth="1"/>
    <col min="3" max="3" width="7.28515625" customWidth="1"/>
    <col min="4" max="4" width="8.5703125" customWidth="1"/>
    <col min="5" max="5" width="5" customWidth="1"/>
    <col min="6" max="6" width="12.140625" customWidth="1"/>
    <col min="7" max="7" width="37" customWidth="1"/>
    <col min="8" max="8" width="3" customWidth="1"/>
    <col min="9" max="9" width="4.140625" customWidth="1"/>
    <col min="10" max="10" width="2.28515625" customWidth="1"/>
    <col min="11" max="11" width="2.42578125" customWidth="1"/>
    <col min="12" max="12" width="2" customWidth="1"/>
    <col min="13" max="13" width="2.28515625" customWidth="1"/>
    <col min="14" max="15" width="2" customWidth="1"/>
    <col min="16" max="16" width="1.5703125" customWidth="1"/>
    <col min="17" max="17" width="2.28515625" customWidth="1"/>
    <col min="18" max="18" width="1.85546875" customWidth="1"/>
    <col min="19" max="19" width="2.5703125" customWidth="1"/>
    <col min="20" max="20" width="2" customWidth="1"/>
    <col min="21" max="21" width="2.140625" customWidth="1"/>
    <col min="22" max="22" width="2.28515625" customWidth="1"/>
    <col min="23" max="24" width="2.140625" customWidth="1"/>
    <col min="25" max="25" width="2.42578125" customWidth="1"/>
    <col min="26" max="26" width="2.5703125" customWidth="1"/>
    <col min="27" max="28" width="2.140625" customWidth="1"/>
    <col min="29" max="30" width="2" customWidth="1"/>
    <col min="31" max="31" width="1.85546875" customWidth="1"/>
    <col min="32" max="32" width="2.140625" customWidth="1"/>
    <col min="33" max="33" width="2.28515625" customWidth="1"/>
    <col min="34" max="34" width="3.28515625" customWidth="1"/>
    <col min="35" max="35" width="6.7109375" customWidth="1"/>
    <col min="36" max="36" width="29.5703125" customWidth="1"/>
  </cols>
  <sheetData>
    <row r="1" spans="1:36" s="2" customFormat="1" ht="15.75">
      <c r="B1" s="111" t="s">
        <v>101</v>
      </c>
      <c r="C1" s="111"/>
      <c r="D1" s="111"/>
      <c r="E1" s="112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</row>
    <row r="2" spans="1:36" s="2" customFormat="1" ht="15.75">
      <c r="B2" s="111" t="s">
        <v>113</v>
      </c>
      <c r="C2" s="111"/>
      <c r="D2" s="111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</row>
    <row r="3" spans="1:36" s="2" customFormat="1" ht="15.75">
      <c r="B3" s="111" t="s">
        <v>102</v>
      </c>
      <c r="C3" s="111"/>
      <c r="D3" s="111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</row>
    <row r="4" spans="1:36" s="2" customFormat="1" ht="15.75">
      <c r="B4" s="114" t="s">
        <v>180</v>
      </c>
      <c r="C4" s="114"/>
      <c r="D4" s="114"/>
      <c r="E4" s="115"/>
      <c r="F4" s="115"/>
      <c r="G4" s="116" t="s">
        <v>121</v>
      </c>
      <c r="H4" s="117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5"/>
      <c r="AE4" s="15"/>
      <c r="AF4" s="15"/>
      <c r="AG4" s="15"/>
      <c r="AH4" s="15"/>
      <c r="AI4" s="15"/>
      <c r="AJ4" s="15"/>
    </row>
    <row r="5" spans="1:36" s="17" customFormat="1" ht="35.25" customHeight="1">
      <c r="A5" s="121" t="s">
        <v>0</v>
      </c>
      <c r="B5" s="121" t="s">
        <v>33</v>
      </c>
      <c r="C5" s="121" t="s">
        <v>31</v>
      </c>
      <c r="D5" s="121" t="s">
        <v>32</v>
      </c>
      <c r="E5" s="121" t="s">
        <v>103</v>
      </c>
      <c r="F5" s="121" t="s">
        <v>1</v>
      </c>
      <c r="G5" s="121" t="s">
        <v>104</v>
      </c>
      <c r="H5" s="121" t="s">
        <v>105</v>
      </c>
      <c r="I5" s="124" t="s">
        <v>106</v>
      </c>
      <c r="J5" s="105" t="s">
        <v>107</v>
      </c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8"/>
      <c r="AG5" s="129"/>
      <c r="AH5" s="110" t="s">
        <v>108</v>
      </c>
      <c r="AI5" s="108" t="s">
        <v>2</v>
      </c>
      <c r="AJ5" s="108" t="s">
        <v>109</v>
      </c>
    </row>
    <row r="6" spans="1:36" s="17" customFormat="1" ht="20.25" customHeight="1">
      <c r="A6" s="122"/>
      <c r="B6" s="122"/>
      <c r="C6" s="122"/>
      <c r="D6" s="122"/>
      <c r="E6" s="122"/>
      <c r="F6" s="122"/>
      <c r="G6" s="122"/>
      <c r="H6" s="122"/>
      <c r="I6" s="125"/>
      <c r="J6" s="108">
        <v>1</v>
      </c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8">
        <v>2</v>
      </c>
      <c r="AC6" s="109"/>
      <c r="AD6" s="109"/>
      <c r="AE6" s="109"/>
      <c r="AF6" s="103">
        <v>3</v>
      </c>
      <c r="AG6" s="104"/>
      <c r="AH6" s="110"/>
      <c r="AI6" s="109"/>
      <c r="AJ6" s="109"/>
    </row>
    <row r="7" spans="1:36" s="17" customFormat="1" ht="20.25" customHeight="1">
      <c r="A7" s="123"/>
      <c r="B7" s="123"/>
      <c r="C7" s="123"/>
      <c r="D7" s="123"/>
      <c r="E7" s="123"/>
      <c r="F7" s="123"/>
      <c r="G7" s="123"/>
      <c r="H7" s="123"/>
      <c r="I7" s="126"/>
      <c r="J7" s="22">
        <v>1</v>
      </c>
      <c r="K7" s="22">
        <v>2</v>
      </c>
      <c r="L7" s="22">
        <v>3</v>
      </c>
      <c r="M7" s="22">
        <v>4</v>
      </c>
      <c r="N7" s="22">
        <v>5</v>
      </c>
      <c r="O7" s="22">
        <v>6</v>
      </c>
      <c r="P7" s="22">
        <v>7</v>
      </c>
      <c r="Q7" s="22">
        <v>8</v>
      </c>
      <c r="R7" s="22">
        <v>9</v>
      </c>
      <c r="S7" s="22">
        <v>10</v>
      </c>
      <c r="T7" s="22">
        <v>11</v>
      </c>
      <c r="U7" s="22">
        <v>12</v>
      </c>
      <c r="V7" s="22">
        <v>13</v>
      </c>
      <c r="W7" s="22">
        <v>14</v>
      </c>
      <c r="X7" s="22">
        <v>15</v>
      </c>
      <c r="Y7" s="22">
        <v>16</v>
      </c>
      <c r="Z7" s="22">
        <v>17</v>
      </c>
      <c r="AA7" s="22">
        <v>18</v>
      </c>
      <c r="AB7" s="22">
        <v>1</v>
      </c>
      <c r="AC7" s="22">
        <v>2</v>
      </c>
      <c r="AD7" s="22">
        <v>3</v>
      </c>
      <c r="AE7" s="22">
        <v>4</v>
      </c>
      <c r="AF7" s="22">
        <v>1</v>
      </c>
      <c r="AG7" s="22">
        <v>2</v>
      </c>
      <c r="AH7" s="110"/>
      <c r="AI7" s="109"/>
      <c r="AJ7" s="109"/>
    </row>
    <row r="8" spans="1:36" ht="22.5" customHeight="1">
      <c r="A8" s="23">
        <v>1</v>
      </c>
      <c r="B8" s="24" t="s">
        <v>80</v>
      </c>
      <c r="C8" s="24" t="s">
        <v>81</v>
      </c>
      <c r="D8" s="24" t="s">
        <v>82</v>
      </c>
      <c r="E8" s="25" t="s">
        <v>122</v>
      </c>
      <c r="F8" s="26">
        <v>38197</v>
      </c>
      <c r="G8" s="27" t="s">
        <v>14</v>
      </c>
      <c r="H8" s="28">
        <v>11</v>
      </c>
      <c r="I8" s="28"/>
      <c r="J8" s="61" t="s">
        <v>160</v>
      </c>
      <c r="K8" s="61" t="s">
        <v>160</v>
      </c>
      <c r="L8" s="58" t="s">
        <v>160</v>
      </c>
      <c r="M8" s="58" t="s">
        <v>160</v>
      </c>
      <c r="N8" s="58" t="s">
        <v>134</v>
      </c>
      <c r="O8" s="58" t="s">
        <v>133</v>
      </c>
      <c r="P8" s="58" t="s">
        <v>134</v>
      </c>
      <c r="Q8" s="58" t="s">
        <v>160</v>
      </c>
      <c r="R8" s="58" t="s">
        <v>160</v>
      </c>
      <c r="S8" s="58" t="s">
        <v>134</v>
      </c>
      <c r="T8" s="58" t="s">
        <v>135</v>
      </c>
      <c r="U8" s="58" t="s">
        <v>148</v>
      </c>
      <c r="V8" s="58" t="s">
        <v>137</v>
      </c>
      <c r="W8" s="58" t="s">
        <v>160</v>
      </c>
      <c r="X8" s="58" t="s">
        <v>134</v>
      </c>
      <c r="Y8" s="58" t="s">
        <v>134</v>
      </c>
      <c r="Z8" s="58" t="s">
        <v>160</v>
      </c>
      <c r="AA8" s="58" t="s">
        <v>137</v>
      </c>
      <c r="AB8" s="58" t="s">
        <v>134</v>
      </c>
      <c r="AC8" s="58" t="s">
        <v>144</v>
      </c>
      <c r="AD8" s="58" t="s">
        <v>148</v>
      </c>
      <c r="AE8" s="58" t="s">
        <v>173</v>
      </c>
      <c r="AF8" s="58" t="s">
        <v>174</v>
      </c>
      <c r="AG8" s="58" t="s">
        <v>159</v>
      </c>
      <c r="AH8" s="58" t="s">
        <v>175</v>
      </c>
      <c r="AI8" s="59">
        <f t="shared" ref="AI8:AI16" si="0">AH8/212</f>
        <v>0.42924528301886794</v>
      </c>
      <c r="AJ8" s="24" t="s">
        <v>8</v>
      </c>
    </row>
    <row r="9" spans="1:36" ht="21" customHeight="1">
      <c r="A9" s="23">
        <v>2</v>
      </c>
      <c r="B9" s="24" t="s">
        <v>83</v>
      </c>
      <c r="C9" s="24" t="s">
        <v>84</v>
      </c>
      <c r="D9" s="24" t="s">
        <v>26</v>
      </c>
      <c r="E9" s="25" t="s">
        <v>122</v>
      </c>
      <c r="F9" s="26">
        <v>38193</v>
      </c>
      <c r="G9" s="27" t="s">
        <v>13</v>
      </c>
      <c r="H9" s="28">
        <v>11</v>
      </c>
      <c r="I9" s="28"/>
      <c r="J9" s="61" t="s">
        <v>134</v>
      </c>
      <c r="K9" s="61" t="s">
        <v>160</v>
      </c>
      <c r="L9" s="58" t="s">
        <v>134</v>
      </c>
      <c r="M9" s="58" t="s">
        <v>160</v>
      </c>
      <c r="N9" s="58" t="s">
        <v>134</v>
      </c>
      <c r="O9" s="58" t="s">
        <v>133</v>
      </c>
      <c r="P9" s="58" t="s">
        <v>160</v>
      </c>
      <c r="Q9" s="58" t="s">
        <v>134</v>
      </c>
      <c r="R9" s="58" t="s">
        <v>160</v>
      </c>
      <c r="S9" s="58" t="s">
        <v>160</v>
      </c>
      <c r="T9" s="58" t="s">
        <v>137</v>
      </c>
      <c r="U9" s="58" t="s">
        <v>148</v>
      </c>
      <c r="V9" s="58" t="s">
        <v>137</v>
      </c>
      <c r="W9" s="58" t="s">
        <v>160</v>
      </c>
      <c r="X9" s="58" t="s">
        <v>160</v>
      </c>
      <c r="Y9" s="58" t="s">
        <v>134</v>
      </c>
      <c r="Z9" s="58" t="s">
        <v>134</v>
      </c>
      <c r="AA9" s="58" t="s">
        <v>133</v>
      </c>
      <c r="AB9" s="58" t="s">
        <v>136</v>
      </c>
      <c r="AC9" s="58" t="s">
        <v>135</v>
      </c>
      <c r="AD9" s="58" t="s">
        <v>148</v>
      </c>
      <c r="AE9" s="58" t="s">
        <v>135</v>
      </c>
      <c r="AF9" s="58" t="s">
        <v>136</v>
      </c>
      <c r="AG9" s="58" t="s">
        <v>176</v>
      </c>
      <c r="AH9" s="58" t="s">
        <v>177</v>
      </c>
      <c r="AI9" s="59">
        <f t="shared" si="0"/>
        <v>0.28301886792452829</v>
      </c>
      <c r="AJ9" s="24" t="s">
        <v>6</v>
      </c>
    </row>
    <row r="10" spans="1:36" ht="24" customHeight="1">
      <c r="A10" s="23">
        <v>3</v>
      </c>
      <c r="B10" s="32" t="s">
        <v>98</v>
      </c>
      <c r="C10" s="32" t="s">
        <v>99</v>
      </c>
      <c r="D10" s="32" t="s">
        <v>100</v>
      </c>
      <c r="E10" s="23" t="s">
        <v>123</v>
      </c>
      <c r="F10" s="33">
        <v>38179</v>
      </c>
      <c r="G10" s="27" t="s">
        <v>14</v>
      </c>
      <c r="H10" s="100">
        <v>11</v>
      </c>
      <c r="I10" s="34"/>
      <c r="J10" s="60" t="s">
        <v>160</v>
      </c>
      <c r="K10" s="62" t="s">
        <v>160</v>
      </c>
      <c r="L10" s="58" t="s">
        <v>160</v>
      </c>
      <c r="M10" s="58" t="s">
        <v>160</v>
      </c>
      <c r="N10" s="58" t="s">
        <v>134</v>
      </c>
      <c r="O10" s="58" t="s">
        <v>133</v>
      </c>
      <c r="P10" s="58" t="s">
        <v>134</v>
      </c>
      <c r="Q10" s="58" t="s">
        <v>160</v>
      </c>
      <c r="R10" s="58" t="s">
        <v>160</v>
      </c>
      <c r="S10" s="58" t="s">
        <v>134</v>
      </c>
      <c r="T10" s="58" t="s">
        <v>137</v>
      </c>
      <c r="U10" s="58" t="s">
        <v>148</v>
      </c>
      <c r="V10" s="58" t="s">
        <v>134</v>
      </c>
      <c r="W10" s="58" t="s">
        <v>134</v>
      </c>
      <c r="X10" s="58" t="s">
        <v>134</v>
      </c>
      <c r="Y10" s="58" t="s">
        <v>160</v>
      </c>
      <c r="Z10" s="58" t="s">
        <v>160</v>
      </c>
      <c r="AA10" s="58" t="s">
        <v>134</v>
      </c>
      <c r="AB10" s="58" t="s">
        <v>135</v>
      </c>
      <c r="AC10" s="58" t="s">
        <v>133</v>
      </c>
      <c r="AD10" s="58" t="s">
        <v>148</v>
      </c>
      <c r="AE10" s="58" t="s">
        <v>168</v>
      </c>
      <c r="AF10" s="58" t="s">
        <v>155</v>
      </c>
      <c r="AG10" s="58" t="s">
        <v>134</v>
      </c>
      <c r="AH10" s="58" t="s">
        <v>138</v>
      </c>
      <c r="AI10" s="59">
        <f t="shared" si="0"/>
        <v>0.25943396226415094</v>
      </c>
      <c r="AJ10" s="32" t="s">
        <v>8</v>
      </c>
    </row>
    <row r="11" spans="1:36" ht="13.5" customHeight="1">
      <c r="A11" s="23">
        <v>4</v>
      </c>
      <c r="B11" s="32" t="s">
        <v>88</v>
      </c>
      <c r="C11" s="32" t="s">
        <v>89</v>
      </c>
      <c r="D11" s="32" t="s">
        <v>90</v>
      </c>
      <c r="E11" s="25" t="s">
        <v>122</v>
      </c>
      <c r="F11" s="33">
        <v>38190</v>
      </c>
      <c r="G11" s="32" t="s">
        <v>15</v>
      </c>
      <c r="H11" s="34">
        <v>11</v>
      </c>
      <c r="I11" s="34"/>
      <c r="J11" s="60" t="s">
        <v>160</v>
      </c>
      <c r="K11" s="62" t="s">
        <v>134</v>
      </c>
      <c r="L11" s="58" t="s">
        <v>134</v>
      </c>
      <c r="M11" s="58" t="s">
        <v>134</v>
      </c>
      <c r="N11" s="58" t="s">
        <v>134</v>
      </c>
      <c r="O11" s="58" t="s">
        <v>160</v>
      </c>
      <c r="P11" s="58" t="s">
        <v>134</v>
      </c>
      <c r="Q11" s="58" t="s">
        <v>134</v>
      </c>
      <c r="R11" s="58" t="s">
        <v>160</v>
      </c>
      <c r="S11" s="58" t="s">
        <v>134</v>
      </c>
      <c r="T11" s="58" t="s">
        <v>144</v>
      </c>
      <c r="U11" s="58" t="s">
        <v>160</v>
      </c>
      <c r="V11" s="58" t="s">
        <v>137</v>
      </c>
      <c r="W11" s="58" t="s">
        <v>160</v>
      </c>
      <c r="X11" s="58" t="s">
        <v>160</v>
      </c>
      <c r="Y11" s="58" t="s">
        <v>134</v>
      </c>
      <c r="Z11" s="58" t="s">
        <v>160</v>
      </c>
      <c r="AA11" s="58" t="s">
        <v>134</v>
      </c>
      <c r="AB11" s="58" t="s">
        <v>134</v>
      </c>
      <c r="AC11" s="58" t="s">
        <v>148</v>
      </c>
      <c r="AD11" s="58" t="s">
        <v>134</v>
      </c>
      <c r="AE11" s="58" t="s">
        <v>137</v>
      </c>
      <c r="AF11" s="58" t="s">
        <v>144</v>
      </c>
      <c r="AG11" s="58" t="s">
        <v>136</v>
      </c>
      <c r="AH11" s="58" t="s">
        <v>149</v>
      </c>
      <c r="AI11" s="59">
        <f t="shared" si="0"/>
        <v>0.1650943396226415</v>
      </c>
      <c r="AJ11" s="32" t="s">
        <v>3</v>
      </c>
    </row>
    <row r="12" spans="1:36" ht="21" customHeight="1">
      <c r="A12" s="29">
        <v>5</v>
      </c>
      <c r="B12" s="29" t="s">
        <v>119</v>
      </c>
      <c r="C12" s="29" t="s">
        <v>120</v>
      </c>
      <c r="D12" s="29" t="s">
        <v>87</v>
      </c>
      <c r="E12" s="29" t="s">
        <v>123</v>
      </c>
      <c r="F12" s="35">
        <v>38329</v>
      </c>
      <c r="G12" s="27" t="s">
        <v>13</v>
      </c>
      <c r="H12" s="37">
        <v>11</v>
      </c>
      <c r="I12" s="29"/>
      <c r="J12" s="58" t="s">
        <v>160</v>
      </c>
      <c r="K12" s="58" t="s">
        <v>134</v>
      </c>
      <c r="L12" s="58" t="s">
        <v>134</v>
      </c>
      <c r="M12" s="58" t="s">
        <v>134</v>
      </c>
      <c r="N12" s="58" t="s">
        <v>134</v>
      </c>
      <c r="O12" s="58" t="s">
        <v>133</v>
      </c>
      <c r="P12" s="58" t="s">
        <v>160</v>
      </c>
      <c r="Q12" s="58" t="s">
        <v>134</v>
      </c>
      <c r="R12" s="58" t="s">
        <v>134</v>
      </c>
      <c r="S12" s="58" t="s">
        <v>160</v>
      </c>
      <c r="T12" s="58" t="s">
        <v>133</v>
      </c>
      <c r="U12" s="58" t="s">
        <v>148</v>
      </c>
      <c r="V12" s="58" t="s">
        <v>137</v>
      </c>
      <c r="W12" s="58" t="s">
        <v>160</v>
      </c>
      <c r="X12" s="58" t="s">
        <v>160</v>
      </c>
      <c r="Y12" s="58" t="s">
        <v>134</v>
      </c>
      <c r="Z12" s="58" t="s">
        <v>134</v>
      </c>
      <c r="AA12" s="58" t="s">
        <v>134</v>
      </c>
      <c r="AB12" s="58" t="s">
        <v>134</v>
      </c>
      <c r="AC12" s="58" t="s">
        <v>134</v>
      </c>
      <c r="AD12" s="58" t="s">
        <v>148</v>
      </c>
      <c r="AE12" s="58" t="s">
        <v>148</v>
      </c>
      <c r="AF12" s="58" t="s">
        <v>136</v>
      </c>
      <c r="AG12" s="58" t="s">
        <v>168</v>
      </c>
      <c r="AH12" s="58" t="s">
        <v>149</v>
      </c>
      <c r="AI12" s="59">
        <f t="shared" si="0"/>
        <v>0.1650943396226415</v>
      </c>
      <c r="AJ12" s="29" t="s">
        <v>6</v>
      </c>
    </row>
    <row r="13" spans="1:36" ht="15.75" customHeight="1">
      <c r="A13" s="23">
        <v>6</v>
      </c>
      <c r="B13" s="32" t="s">
        <v>95</v>
      </c>
      <c r="C13" s="32" t="s">
        <v>96</v>
      </c>
      <c r="D13" s="102" t="s">
        <v>97</v>
      </c>
      <c r="E13" s="25" t="s">
        <v>122</v>
      </c>
      <c r="F13" s="33">
        <v>38203</v>
      </c>
      <c r="G13" s="32" t="s">
        <v>17</v>
      </c>
      <c r="H13" s="34">
        <v>11</v>
      </c>
      <c r="I13" s="34"/>
      <c r="J13" s="60" t="s">
        <v>134</v>
      </c>
      <c r="K13" s="60" t="s">
        <v>134</v>
      </c>
      <c r="L13" s="58" t="s">
        <v>160</v>
      </c>
      <c r="M13" s="58" t="s">
        <v>134</v>
      </c>
      <c r="N13" s="58" t="s">
        <v>134</v>
      </c>
      <c r="O13" s="58" t="s">
        <v>133</v>
      </c>
      <c r="P13" s="58" t="s">
        <v>160</v>
      </c>
      <c r="Q13" s="58" t="s">
        <v>160</v>
      </c>
      <c r="R13" s="58" t="s">
        <v>160</v>
      </c>
      <c r="S13" s="58" t="s">
        <v>134</v>
      </c>
      <c r="T13" s="58" t="s">
        <v>133</v>
      </c>
      <c r="U13" s="58" t="s">
        <v>160</v>
      </c>
      <c r="V13" s="58" t="s">
        <v>134</v>
      </c>
      <c r="W13" s="58" t="s">
        <v>134</v>
      </c>
      <c r="X13" s="58" t="s">
        <v>160</v>
      </c>
      <c r="Y13" s="58" t="s">
        <v>160</v>
      </c>
      <c r="Z13" s="58" t="s">
        <v>134</v>
      </c>
      <c r="AA13" s="58" t="s">
        <v>160</v>
      </c>
      <c r="AB13" s="58" t="s">
        <v>134</v>
      </c>
      <c r="AC13" s="58" t="s">
        <v>133</v>
      </c>
      <c r="AD13" s="58" t="s">
        <v>134</v>
      </c>
      <c r="AE13" s="58" t="s">
        <v>137</v>
      </c>
      <c r="AF13" s="58" t="s">
        <v>144</v>
      </c>
      <c r="AG13" s="58" t="s">
        <v>144</v>
      </c>
      <c r="AH13" s="58" t="s">
        <v>153</v>
      </c>
      <c r="AI13" s="59">
        <f t="shared" si="0"/>
        <v>0.16037735849056603</v>
      </c>
      <c r="AJ13" s="32" t="s">
        <v>5</v>
      </c>
    </row>
    <row r="14" spans="1:36" ht="17.25" customHeight="1">
      <c r="A14" s="23">
        <v>7</v>
      </c>
      <c r="B14" s="30" t="s">
        <v>85</v>
      </c>
      <c r="C14" s="30" t="s">
        <v>86</v>
      </c>
      <c r="D14" s="30" t="s">
        <v>87</v>
      </c>
      <c r="E14" s="23" t="s">
        <v>123</v>
      </c>
      <c r="F14" s="31" t="s">
        <v>4</v>
      </c>
      <c r="G14" s="30" t="s">
        <v>15</v>
      </c>
      <c r="H14" s="23">
        <v>11</v>
      </c>
      <c r="I14" s="23"/>
      <c r="J14" s="61" t="s">
        <v>160</v>
      </c>
      <c r="K14" s="62" t="s">
        <v>134</v>
      </c>
      <c r="L14" s="58" t="s">
        <v>134</v>
      </c>
      <c r="M14" s="58" t="s">
        <v>134</v>
      </c>
      <c r="N14" s="58" t="s">
        <v>134</v>
      </c>
      <c r="O14" s="58" t="s">
        <v>134</v>
      </c>
      <c r="P14" s="58" t="s">
        <v>134</v>
      </c>
      <c r="Q14" s="58" t="s">
        <v>134</v>
      </c>
      <c r="R14" s="58" t="s">
        <v>160</v>
      </c>
      <c r="S14" s="58" t="s">
        <v>134</v>
      </c>
      <c r="T14" s="58" t="s">
        <v>160</v>
      </c>
      <c r="U14" s="58" t="s">
        <v>133</v>
      </c>
      <c r="V14" s="58" t="s">
        <v>160</v>
      </c>
      <c r="W14" s="58" t="s">
        <v>137</v>
      </c>
      <c r="X14" s="58" t="s">
        <v>134</v>
      </c>
      <c r="Y14" s="58" t="s">
        <v>160</v>
      </c>
      <c r="Z14" s="58" t="s">
        <v>134</v>
      </c>
      <c r="AA14" s="58" t="s">
        <v>134</v>
      </c>
      <c r="AB14" s="58" t="s">
        <v>134</v>
      </c>
      <c r="AC14" s="58" t="s">
        <v>134</v>
      </c>
      <c r="AD14" s="58" t="s">
        <v>134</v>
      </c>
      <c r="AE14" s="58" t="s">
        <v>160</v>
      </c>
      <c r="AF14" s="58" t="s">
        <v>134</v>
      </c>
      <c r="AG14" s="58" t="s">
        <v>133</v>
      </c>
      <c r="AH14" s="58" t="s">
        <v>171</v>
      </c>
      <c r="AI14" s="59">
        <f t="shared" si="0"/>
        <v>8.0188679245283015E-2</v>
      </c>
      <c r="AJ14" s="30" t="s">
        <v>3</v>
      </c>
    </row>
    <row r="15" spans="1:36" ht="18.75" customHeight="1">
      <c r="A15" s="23">
        <v>8</v>
      </c>
      <c r="B15" s="32" t="s">
        <v>93</v>
      </c>
      <c r="C15" s="32" t="s">
        <v>94</v>
      </c>
      <c r="D15" s="32" t="s">
        <v>67</v>
      </c>
      <c r="E15" s="25" t="s">
        <v>122</v>
      </c>
      <c r="F15" s="33">
        <v>38194</v>
      </c>
      <c r="G15" s="32" t="s">
        <v>17</v>
      </c>
      <c r="H15" s="34">
        <v>11</v>
      </c>
      <c r="I15" s="34"/>
      <c r="J15" s="60" t="s">
        <v>160</v>
      </c>
      <c r="K15" s="60" t="s">
        <v>134</v>
      </c>
      <c r="L15" s="58" t="s">
        <v>134</v>
      </c>
      <c r="M15" s="58" t="s">
        <v>160</v>
      </c>
      <c r="N15" s="58" t="s">
        <v>134</v>
      </c>
      <c r="O15" s="58" t="s">
        <v>134</v>
      </c>
      <c r="P15" s="58" t="s">
        <v>134</v>
      </c>
      <c r="Q15" s="58" t="s">
        <v>134</v>
      </c>
      <c r="R15" s="58" t="s">
        <v>160</v>
      </c>
      <c r="S15" s="58" t="s">
        <v>134</v>
      </c>
      <c r="T15" s="58" t="s">
        <v>136</v>
      </c>
      <c r="U15" s="58" t="s">
        <v>148</v>
      </c>
      <c r="V15" s="58" t="s">
        <v>148</v>
      </c>
      <c r="W15" s="58" t="s">
        <v>160</v>
      </c>
      <c r="X15" s="58" t="s">
        <v>160</v>
      </c>
      <c r="Y15" s="58" t="s">
        <v>134</v>
      </c>
      <c r="Z15" s="58" t="s">
        <v>134</v>
      </c>
      <c r="AA15" s="58" t="s">
        <v>148</v>
      </c>
      <c r="AB15" s="58" t="s">
        <v>134</v>
      </c>
      <c r="AC15" s="58" t="s">
        <v>134</v>
      </c>
      <c r="AD15" s="58" t="s">
        <v>134</v>
      </c>
      <c r="AE15" s="58" t="s">
        <v>160</v>
      </c>
      <c r="AF15" s="58" t="s">
        <v>134</v>
      </c>
      <c r="AG15" s="58" t="s">
        <v>160</v>
      </c>
      <c r="AH15" s="58" t="s">
        <v>171</v>
      </c>
      <c r="AI15" s="59">
        <f t="shared" si="0"/>
        <v>8.0188679245283015E-2</v>
      </c>
      <c r="AJ15" s="32" t="s">
        <v>5</v>
      </c>
    </row>
    <row r="16" spans="1:36" ht="14.25" customHeight="1">
      <c r="A16" s="101">
        <v>9</v>
      </c>
      <c r="B16" s="32" t="s">
        <v>91</v>
      </c>
      <c r="C16" s="32" t="s">
        <v>78</v>
      </c>
      <c r="D16" s="32" t="s">
        <v>92</v>
      </c>
      <c r="E16" s="25" t="s">
        <v>122</v>
      </c>
      <c r="F16" s="33">
        <v>38403</v>
      </c>
      <c r="G16" s="32" t="s">
        <v>17</v>
      </c>
      <c r="H16" s="34">
        <v>11</v>
      </c>
      <c r="I16" s="34"/>
      <c r="J16" s="60" t="s">
        <v>160</v>
      </c>
      <c r="K16" s="60" t="s">
        <v>134</v>
      </c>
      <c r="L16" s="58" t="s">
        <v>134</v>
      </c>
      <c r="M16" s="58" t="s">
        <v>160</v>
      </c>
      <c r="N16" s="58" t="s">
        <v>134</v>
      </c>
      <c r="O16" s="58" t="s">
        <v>134</v>
      </c>
      <c r="P16" s="58" t="s">
        <v>134</v>
      </c>
      <c r="Q16" s="58" t="s">
        <v>160</v>
      </c>
      <c r="R16" s="58" t="s">
        <v>160</v>
      </c>
      <c r="S16" s="58" t="s">
        <v>134</v>
      </c>
      <c r="T16" s="58" t="s">
        <v>133</v>
      </c>
      <c r="U16" s="58" t="s">
        <v>160</v>
      </c>
      <c r="V16" s="58" t="s">
        <v>160</v>
      </c>
      <c r="W16" s="58" t="s">
        <v>160</v>
      </c>
      <c r="X16" s="58" t="s">
        <v>160</v>
      </c>
      <c r="Y16" s="58" t="s">
        <v>134</v>
      </c>
      <c r="Z16" s="58" t="s">
        <v>134</v>
      </c>
      <c r="AA16" s="58" t="s">
        <v>134</v>
      </c>
      <c r="AB16" s="58" t="s">
        <v>134</v>
      </c>
      <c r="AC16" s="58" t="s">
        <v>134</v>
      </c>
      <c r="AD16" s="58" t="s">
        <v>134</v>
      </c>
      <c r="AE16" s="58" t="s">
        <v>160</v>
      </c>
      <c r="AF16" s="58" t="s">
        <v>134</v>
      </c>
      <c r="AG16" s="58" t="s">
        <v>160</v>
      </c>
      <c r="AH16" s="58" t="s">
        <v>173</v>
      </c>
      <c r="AI16" s="59">
        <f t="shared" si="0"/>
        <v>6.1320754716981132E-2</v>
      </c>
      <c r="AJ16" s="32" t="s">
        <v>5</v>
      </c>
    </row>
    <row r="17" spans="1:11" ht="15.75">
      <c r="A17" s="2"/>
      <c r="B17" s="2"/>
      <c r="C17" s="2"/>
      <c r="D17" s="72" t="s">
        <v>125</v>
      </c>
      <c r="E17" s="13"/>
      <c r="F17" s="72" t="s">
        <v>126</v>
      </c>
      <c r="H17" s="2"/>
      <c r="I17" s="2"/>
      <c r="J17" s="2"/>
      <c r="K17" s="2"/>
    </row>
    <row r="18" spans="1:11">
      <c r="A18" s="1"/>
      <c r="B18" s="1"/>
      <c r="C18" s="1"/>
      <c r="D18" s="72" t="s">
        <v>127</v>
      </c>
      <c r="F18" s="72" t="s">
        <v>128</v>
      </c>
      <c r="H18" s="1"/>
      <c r="I18" s="1"/>
      <c r="J18" s="1"/>
      <c r="K18" s="1"/>
    </row>
    <row r="19" spans="1:11" ht="15.75">
      <c r="A19" s="6"/>
      <c r="B19" s="12"/>
      <c r="C19" s="12"/>
      <c r="D19" s="72"/>
      <c r="F19" s="72" t="s">
        <v>129</v>
      </c>
      <c r="H19" s="6"/>
      <c r="I19" s="6"/>
      <c r="J19" s="6"/>
      <c r="K19" s="6"/>
    </row>
    <row r="20" spans="1:11" ht="15.75">
      <c r="A20" s="7"/>
      <c r="B20" s="7"/>
      <c r="C20" s="7"/>
      <c r="D20" s="72"/>
      <c r="F20" s="72" t="s">
        <v>130</v>
      </c>
      <c r="H20" s="7"/>
      <c r="I20" s="7"/>
      <c r="J20" s="8"/>
      <c r="K20" s="9"/>
    </row>
    <row r="21" spans="1:11" ht="15.75">
      <c r="A21" s="7"/>
      <c r="B21" s="12"/>
      <c r="C21" s="12"/>
      <c r="D21" s="72"/>
      <c r="F21" s="72" t="s">
        <v>131</v>
      </c>
      <c r="H21" s="7"/>
      <c r="I21" s="7"/>
      <c r="J21" s="8"/>
      <c r="K21" s="9"/>
    </row>
    <row r="22" spans="1:11" ht="15.75">
      <c r="A22" s="7"/>
      <c r="B22" s="12"/>
      <c r="C22" s="12"/>
      <c r="D22" s="72"/>
      <c r="F22" s="72" t="s">
        <v>132</v>
      </c>
      <c r="H22" s="7"/>
      <c r="I22" s="7"/>
      <c r="J22" s="8"/>
      <c r="K22" s="9"/>
    </row>
    <row r="23" spans="1:11" ht="15.75">
      <c r="A23" s="2"/>
      <c r="B23" s="12"/>
      <c r="C23" s="12"/>
      <c r="D23" s="57"/>
      <c r="E23" s="2"/>
      <c r="F23" s="2"/>
      <c r="G23" s="2"/>
      <c r="H23" s="2"/>
      <c r="I23" s="2"/>
      <c r="J23" s="2"/>
      <c r="K23" s="2"/>
    </row>
    <row r="24" spans="1:11" ht="15.75">
      <c r="A24" s="2"/>
      <c r="B24" s="12"/>
      <c r="C24" s="12"/>
      <c r="D24" s="57"/>
      <c r="E24" s="2"/>
      <c r="F24" s="2"/>
      <c r="G24" s="2"/>
      <c r="H24" s="2"/>
      <c r="I24" s="2"/>
      <c r="J24" s="2"/>
      <c r="K24" s="2"/>
    </row>
    <row r="25" spans="1:11" ht="15.75">
      <c r="A25" s="2"/>
      <c r="B25" s="12"/>
      <c r="C25" s="12"/>
      <c r="D25" s="57"/>
      <c r="E25" s="2"/>
      <c r="F25" s="11"/>
      <c r="G25" s="2"/>
      <c r="H25" s="2"/>
      <c r="I25" s="2"/>
      <c r="J25" s="2"/>
      <c r="K25" s="2"/>
    </row>
    <row r="26" spans="1:11" ht="15.75">
      <c r="A26" s="2"/>
      <c r="B26" s="12"/>
      <c r="C26" s="12"/>
      <c r="D26" s="57"/>
      <c r="E26" s="2"/>
      <c r="F26" s="2"/>
      <c r="G26" s="2"/>
      <c r="H26" s="2"/>
      <c r="I26" s="2"/>
      <c r="J26" s="2"/>
      <c r="K26" s="2"/>
    </row>
  </sheetData>
  <autoFilter ref="AI5:AI16">
    <sortState ref="A10:AJ16">
      <sortCondition descending="1" ref="AI5:AI16"/>
    </sortState>
  </autoFilter>
  <mergeCells count="21">
    <mergeCell ref="AI5:AI7"/>
    <mergeCell ref="AJ5:AJ7"/>
    <mergeCell ref="J6:AA6"/>
    <mergeCell ref="AB6:AE6"/>
    <mergeCell ref="F5:F7"/>
    <mergeCell ref="G5:G7"/>
    <mergeCell ref="H5:H7"/>
    <mergeCell ref="I5:I7"/>
    <mergeCell ref="AH5:AH7"/>
    <mergeCell ref="J5:AG5"/>
    <mergeCell ref="AF6:AG6"/>
    <mergeCell ref="B1:AJ1"/>
    <mergeCell ref="B2:AJ2"/>
    <mergeCell ref="B3:AJ3"/>
    <mergeCell ref="B4:F4"/>
    <mergeCell ref="G4:H4"/>
    <mergeCell ref="A5:A7"/>
    <mergeCell ref="B5:B7"/>
    <mergeCell ref="C5:C7"/>
    <mergeCell ref="D5:D7"/>
    <mergeCell ref="E5:E7"/>
  </mergeCells>
  <pageMargins left="0.16" right="0.16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8 класс</vt:lpstr>
      <vt:lpstr>9 класс</vt:lpstr>
      <vt:lpstr>10кл</vt:lpstr>
      <vt:lpstr>11кл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2021-12-16T19:31:01Z</dcterms:modified>
</cp:coreProperties>
</file>