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2" firstSheet="11" activeTab="16"/>
  </bookViews>
  <sheets>
    <sheet name="Калм.лит-ра (11 кл.)" sheetId="1" r:id="rId1"/>
    <sheet name="Калм.лит-ра (10 кл.)" sheetId="2" r:id="rId2"/>
    <sheet name="Калм.лит-ра (9 кл.)" sheetId="3" r:id="rId3"/>
    <sheet name="Калм.язык (11 кл.)" sheetId="4" r:id="rId4"/>
    <sheet name="Калм.язык (10 кл.)" sheetId="5" r:id="rId5"/>
    <sheet name="Калм.язык (9 кл.)" sheetId="6" r:id="rId6"/>
    <sheet name="Калм.язык (8 кл.)" sheetId="7" r:id="rId7"/>
    <sheet name="Калм.язык (7 кл.)" sheetId="8" r:id="rId8"/>
    <sheet name="Калм.язык (6 кл.)" sheetId="9" r:id="rId9"/>
    <sheet name="Калм.язык (5 кл.)" sheetId="10" r:id="rId10"/>
    <sheet name="Исполнители эпоса &quot;Джангар&quot;" sheetId="11" r:id="rId11"/>
    <sheet name="Знатоки эпоса &quot;Джангар&quot;" sheetId="12" r:id="rId12"/>
    <sheet name="ИКРК(9-11кл)" sheetId="13" r:id="rId13"/>
    <sheet name="ИКРК(6-8кл)" sheetId="14" r:id="rId14"/>
    <sheet name="ОБК (5 кл)" sheetId="15" r:id="rId15"/>
    <sheet name="Тодо-бичг(1год) (2)" sheetId="16" r:id="rId16"/>
    <sheet name="Тодо-бичг(1год)" sheetId="17" r:id="rId17"/>
    <sheet name="5-6 классы (нт группа)" sheetId="18" r:id="rId18"/>
    <sheet name="3-4 классы (нт группа)" sheetId="19" r:id="rId19"/>
    <sheet name="3-4 классы" sheetId="20" r:id="rId20"/>
  </sheets>
  <definedNames>
    <definedName name="_xlnm__FilterDatabase" localSheetId="10">'Исполнители эпоса "Джангар"'!$R$6:$R$19</definedName>
    <definedName name="_xlnm._FilterDatabase" localSheetId="10" hidden="1">'Исполнители эпоса "Джангар"'!$R$6:$R$19</definedName>
  </definedNames>
  <calcPr fullCalcOnLoad="1"/>
</workbook>
</file>

<file path=xl/sharedStrings.xml><?xml version="1.0" encoding="utf-8"?>
<sst xmlns="http://schemas.openxmlformats.org/spreadsheetml/2006/main" count="1810" uniqueCount="598">
  <si>
    <t>ПРОТОКОЛ</t>
  </si>
  <si>
    <t>Секция «Калмыцкая литература». 11 класс</t>
  </si>
  <si>
    <t xml:space="preserve">муниципальный этап олимпиады школьников 2018-2019 уч. год г.Элиста   </t>
  </si>
  <si>
    <t>Максимальный балл -  50                                                   Дата проведения  26 февраля 2019г.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</si>
  <si>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</si>
  <si>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</si>
  <si>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</si>
  <si>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</si>
  <si>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</si>
  <si>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</si>
  <si>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№1</t>
  </si>
  <si>
    <t>№2</t>
  </si>
  <si>
    <t>№3</t>
  </si>
  <si>
    <t>№4</t>
  </si>
  <si>
    <t>№5</t>
  </si>
  <si>
    <t>ИТОГО</t>
  </si>
  <si>
    <t>% выполнения задания</t>
  </si>
  <si>
    <t>место</t>
  </si>
  <si>
    <t xml:space="preserve">Басхаев Арслан Эренценович </t>
  </si>
  <si>
    <t>г. Элиста</t>
  </si>
  <si>
    <t>МБОУ "СОШ №15"</t>
  </si>
  <si>
    <t>Басхаева Алия Хейчиевна</t>
  </si>
  <si>
    <t>Очирова Алтана Игоревна</t>
  </si>
  <si>
    <t>МБОУ "СОШ №10"</t>
  </si>
  <si>
    <t>Эдгеева Кермен Хашатаевна</t>
  </si>
  <si>
    <t>Улюшев Баатр Игоревич</t>
  </si>
  <si>
    <t>МБОУ "СОШ №12"</t>
  </si>
  <si>
    <t>Шиникеева Вера Владимировна</t>
  </si>
  <si>
    <t>Цуглаева Заглда Бадмаевна</t>
  </si>
  <si>
    <t>г.Элиста</t>
  </si>
  <si>
    <t>МБОУ "СОШ №3"</t>
  </si>
  <si>
    <t>Гаряева Нина Николаевна</t>
  </si>
  <si>
    <t>Манджиев Исен Анатольевич</t>
  </si>
  <si>
    <t>МБОУ "СОШ №17"</t>
  </si>
  <si>
    <t>Даваева Байрта Эрдниевна</t>
  </si>
  <si>
    <t>Орусов Сян-Тор Санджигоряевич</t>
  </si>
  <si>
    <t>Босханджиева Антонина Хейчиевна</t>
  </si>
  <si>
    <t>Палтынов Лиджа Аркадьевич</t>
  </si>
  <si>
    <t>МБОУ "СОШ № 2"</t>
  </si>
  <si>
    <t>Канаева Надежда Менкеевна</t>
  </si>
  <si>
    <t>Чилгирова Айса Эрдниевна</t>
  </si>
  <si>
    <t>МБОУ "СОШ №18 "</t>
  </si>
  <si>
    <t>Лиджиева Ирина Лиджиевна</t>
  </si>
  <si>
    <t>Манжиева Айта Александровна</t>
  </si>
  <si>
    <t>МБОУ " СОШ №21"</t>
  </si>
  <si>
    <t>Кукуева Кема Алексеевна</t>
  </si>
  <si>
    <t>Церенова Альмина Санджиевна</t>
  </si>
  <si>
    <t>МБОУ "СОШ №23"</t>
  </si>
  <si>
    <t>Дандаева Ирина Шаульдиновна</t>
  </si>
  <si>
    <t>Бадмаев Александр  Русланович</t>
  </si>
  <si>
    <t>МБОУ "СОШ № 20"</t>
  </si>
  <si>
    <t>Боктаева Людмила Васильевна</t>
  </si>
  <si>
    <t>Боваева Инджира Басанговна</t>
  </si>
  <si>
    <t>Сарангова Кермен Эренценовна</t>
  </si>
  <si>
    <t>Эльзятинова Александра Басановна</t>
  </si>
  <si>
    <t xml:space="preserve">Председатель жюри  _________ Шарапова Нина Николаевна </t>
  </si>
  <si>
    <t>члены жюри- ___________ Куроносова Галина Менкеновна</t>
  </si>
  <si>
    <t xml:space="preserve">                         ___________ Эрднеева Жанна Алексеевна</t>
  </si>
  <si>
    <t>Секция «Калмыцкая литература». 10 класс</t>
  </si>
  <si>
    <t>Эрендженова Александра Юрьевна</t>
  </si>
  <si>
    <t>Айтаева Нина Лиджиевна</t>
  </si>
  <si>
    <t>Паланов Владислав Саврович</t>
  </si>
  <si>
    <t>Абушинова Даяна Сергеевна</t>
  </si>
  <si>
    <t>Овьянова Валентина Владимировна</t>
  </si>
  <si>
    <t>Манжиева Гиляна Саналовна</t>
  </si>
  <si>
    <t>Арзаева Алтана Ивановна</t>
  </si>
  <si>
    <t>Стакиева Индира Бадмаевна</t>
  </si>
  <si>
    <t>Иванов Арлтан Саналович</t>
  </si>
  <si>
    <t>Амулакова Ангира Улюмджиевна</t>
  </si>
  <si>
    <t>Наминова Светлана Алексеевна</t>
  </si>
  <si>
    <t>Иванов Дамир Вячеславович</t>
  </si>
  <si>
    <t>Шороваева Валентина Санджиевна</t>
  </si>
  <si>
    <t>Нарандаев Дамир Сергеевич</t>
  </si>
  <si>
    <t>Окнеева Татьяна Егоровна</t>
  </si>
  <si>
    <t>Зундугинов Родион Джалович</t>
  </si>
  <si>
    <t>Джимбеев Борис Александрович</t>
  </si>
  <si>
    <t>Манджиева Геля Баатровна</t>
  </si>
  <si>
    <t>Чимидов Валерий Олегович</t>
  </si>
  <si>
    <t>Натырова Мария Михайловна</t>
  </si>
  <si>
    <t>Председатель жюри  ______ Лиджиев Мингиян Алексеевич</t>
  </si>
  <si>
    <t>члены жюри- _____________ Акаева Валентина Борисовна</t>
  </si>
  <si>
    <t xml:space="preserve">                      ____________ Дорджиева Роза Мутаевна   </t>
  </si>
  <si>
    <t>Секция «Калмыцкая литература». 9 класс</t>
  </si>
  <si>
    <t>Абушаева Элеанора Михайловна</t>
  </si>
  <si>
    <t xml:space="preserve">Сангаджиева Галина Бембеевна </t>
  </si>
  <si>
    <t>Паланов Мингиян Саврович</t>
  </si>
  <si>
    <t>Мукаева Байрта  Викторовна</t>
  </si>
  <si>
    <t>Мудаева Альвина Семеновна</t>
  </si>
  <si>
    <t>Хейчиева Зоя Дорджиевна</t>
  </si>
  <si>
    <t>Очирова Валерия Баатровна</t>
  </si>
  <si>
    <t>Соломова Вероника Дмитриевна</t>
  </si>
  <si>
    <t>Шаглаева Ангира Дорджеевна</t>
  </si>
  <si>
    <t>Арагбаева Елена Сергеевна</t>
  </si>
  <si>
    <t xml:space="preserve">Председатель жюри  __________ Чокаева Зоя Цеденовна </t>
  </si>
  <si>
    <t>члены жюри-            __________ Сакилова Кермен Кануровна</t>
  </si>
  <si>
    <t xml:space="preserve">                                   ___________ Немеева Айна Манцаевна    </t>
  </si>
  <si>
    <t>Секция «Калмыцкий язык». 11 класс</t>
  </si>
  <si>
    <t>Максимальный балл -  40                                                   Дата проведения  26 февраля 2019г.</t>
  </si>
  <si>
    <t>Аристаева Александра Дорджиевна</t>
  </si>
  <si>
    <t>Манджиева Айса Горяевна</t>
  </si>
  <si>
    <t xml:space="preserve">Босханджиева Антонина Хейчиевна </t>
  </si>
  <si>
    <t>Кавлиева Герензел Борисовна</t>
  </si>
  <si>
    <t>Чимидова Дармина Александровна</t>
  </si>
  <si>
    <t>Додаева Данара Оконовна</t>
  </si>
  <si>
    <t>Манджиева Анжелика Александровна</t>
  </si>
  <si>
    <t>Кикеева Ирина Владимировна</t>
  </si>
  <si>
    <t>Кононова Алтана Сангаджиевна</t>
  </si>
  <si>
    <t>Улюмджиева Саглара Саналовна</t>
  </si>
  <si>
    <t>Хулхачиев Цеден Олегович</t>
  </si>
  <si>
    <t>Мукаева Сангира Витальевна</t>
  </si>
  <si>
    <t>Анкаева Эльзята Баатровна</t>
  </si>
  <si>
    <t>Председатель жюри  ___________Михайлова Надежда Давжеевна</t>
  </si>
  <si>
    <t>члены жюри- __________________Горяева Дельгир Бембеевна</t>
  </si>
  <si>
    <t xml:space="preserve">                      __________________Коваева Баир Макаровна  </t>
  </si>
  <si>
    <t>Секция «Калмыцкий язык». 10 класс</t>
  </si>
  <si>
    <t>Максимальный балл -  55                                                   Дата проведения  26 февраля 2019г.</t>
  </si>
  <si>
    <t>Санджираева Мария Баатровна</t>
  </si>
  <si>
    <t>Бембеева Юлия Александровна</t>
  </si>
  <si>
    <t>Горяева Виктория Марковна</t>
  </si>
  <si>
    <t>Бадмаева Наталья Алексеевна</t>
  </si>
  <si>
    <t>Манжиева Кермен Александровна</t>
  </si>
  <si>
    <t>Буваева Даяна Викторовна</t>
  </si>
  <si>
    <t>Санджиева Кермен Ивановна</t>
  </si>
  <si>
    <t>Иджеева Оюна Борисовна</t>
  </si>
  <si>
    <t>Кекеева Кермен Шуркаевна</t>
  </si>
  <si>
    <t>Бадмаева Баина Баатровна</t>
  </si>
  <si>
    <t>Пюрбеева Галина Александровна</t>
  </si>
  <si>
    <t>Санграева Герел Мергеновна</t>
  </si>
  <si>
    <t>Няминова Ангелина Батыровна</t>
  </si>
  <si>
    <t>Шунчаева Фаина Тамировна</t>
  </si>
  <si>
    <t>Дадаева Ноган Бадмаевна</t>
  </si>
  <si>
    <t>Лиджиева Гилана Джангровна</t>
  </si>
  <si>
    <t xml:space="preserve">04.06.2003. </t>
  </si>
  <si>
    <t>Председатель жюри  ______Артаев Сергей Николаевич</t>
  </si>
  <si>
    <t>члены жюри- _____________Басанкиева Валентина Бадмаевна</t>
  </si>
  <si>
    <t xml:space="preserve">                      ____________Дабжаева Эльзятя Петровна  </t>
  </si>
  <si>
    <t>Секция «Калмыцкий язык». 9 класс</t>
  </si>
  <si>
    <t>Пашнанова Эльзята Олеговна</t>
  </si>
  <si>
    <t xml:space="preserve">Антонова Ангира Сергеевна </t>
  </si>
  <si>
    <t>Горяева Дельгир Саналовна</t>
  </si>
  <si>
    <t>Борисов Эрдни Васильевич</t>
  </si>
  <si>
    <t>Менкеносонова Надежда Владимировна</t>
  </si>
  <si>
    <t>Костенко Денис  Александрович</t>
  </si>
  <si>
    <t>Мухатова Донсель Алексеевна</t>
  </si>
  <si>
    <t>Китняева Эвелина Викторовна</t>
  </si>
  <si>
    <t>Мукаева Байрта Викторовна</t>
  </si>
  <si>
    <t>Эрдниева Даяна Андреевна</t>
  </si>
  <si>
    <t>Далаева Татьяна Александровна</t>
  </si>
  <si>
    <t>МБОУ "СОШ №8"</t>
  </si>
  <si>
    <t>Окунова Светлана Андреевна</t>
  </si>
  <si>
    <t>Денисова Деля Мергеновна</t>
  </si>
  <si>
    <t>Баранкеева Ногала Николаевна</t>
  </si>
  <si>
    <t>Дорджиева Иляна Олеговна</t>
  </si>
  <si>
    <t>Босхомджиева Саглара Альбертовна</t>
  </si>
  <si>
    <t>Цагалаева Алтана Баатровна</t>
  </si>
  <si>
    <t>Оргаева Джиргал Александровна</t>
  </si>
  <si>
    <t>Эрджеева Алла Николаевна</t>
  </si>
  <si>
    <t>Очир-Горяева Екатерина Ивановна</t>
  </si>
  <si>
    <t xml:space="preserve">Председатель жюри  __________ Лиджиева Людмила Алексеевна </t>
  </si>
  <si>
    <t>члены жюри-             __________ Дорджиева Галина Санджиевна</t>
  </si>
  <si>
    <t xml:space="preserve">                                    ___________ Лиджеева Кермен Очировна</t>
  </si>
  <si>
    <t>Секция «Калмыцкий язык». 8 класс</t>
  </si>
  <si>
    <t>Манджиева Валерия Алексеевна</t>
  </si>
  <si>
    <t>МБОУ "СОШ №4"</t>
  </si>
  <si>
    <t>Нимеева Тамара Манджиевна</t>
  </si>
  <si>
    <t>Чимидова Айса Сергеевна</t>
  </si>
  <si>
    <t>Дорджиева Энгелина Баатровна</t>
  </si>
  <si>
    <t>Цеденова Байрта Дмитриевна</t>
  </si>
  <si>
    <t>Бадмаева Эльзята Мергеновна</t>
  </si>
  <si>
    <t>Укурчинова Дина Кондратьевна</t>
  </si>
  <si>
    <t>Очирова Ксения Николаевна</t>
  </si>
  <si>
    <t>Валетова Эльза Гаряевна</t>
  </si>
  <si>
    <t>Боджаева Валерия Владимировна</t>
  </si>
  <si>
    <t>Додундаева Наталья Эрдниевна</t>
  </si>
  <si>
    <t>Горяева Светлана Александровна</t>
  </si>
  <si>
    <t>Манджиева Инна Владимировна</t>
  </si>
  <si>
    <t>Баджаева Саглар Владимировна</t>
  </si>
  <si>
    <t>Бовикова Булгун Цереновна</t>
  </si>
  <si>
    <t>Нохаева Валерия Сергеевна</t>
  </si>
  <si>
    <t>Шурунгова Баира Алексеевна</t>
  </si>
  <si>
    <t>Манджиева Надежда Дмитриевна</t>
  </si>
  <si>
    <t>Коркаева Даяна Савровна</t>
  </si>
  <si>
    <t>Манкаева Эдита Сергеевна</t>
  </si>
  <si>
    <t>Сахуров Вячеслав Саналович</t>
  </si>
  <si>
    <t>Горяева Дельгира Бадмаевна</t>
  </si>
  <si>
    <t>Болдырева Амуланга Владимировна</t>
  </si>
  <si>
    <t>Конушева Заяна Мергеновна</t>
  </si>
  <si>
    <t>Манджиева Александра Николаевна</t>
  </si>
  <si>
    <t>Тюрбеев Намсыр Баирович</t>
  </si>
  <si>
    <t>Убушаева Валерия Игоревна</t>
  </si>
  <si>
    <t>Санджиева Людмила Гавриловна</t>
  </si>
  <si>
    <t>Бадмаева Виктория Мутуловна</t>
  </si>
  <si>
    <t>Ардаева Нина Джиджиевна</t>
  </si>
  <si>
    <t>Эрднеева Буйнта Германовна</t>
  </si>
  <si>
    <t>Нимгирова Татьяна Найтовна</t>
  </si>
  <si>
    <t>Эрдненова Клара Игоревна</t>
  </si>
  <si>
    <t>Батырова Александра Мергеновна</t>
  </si>
  <si>
    <t>Манджиева Айта Владимировна</t>
  </si>
  <si>
    <t>Андрюшкина Гиляна Сергеевна</t>
  </si>
  <si>
    <t>Председатель жюри  ___________ Наранова Инга Викторовна</t>
  </si>
  <si>
    <t>члены жюри-             ____________ Бадмаева Болха Манджиевна</t>
  </si>
  <si>
    <t xml:space="preserve">                                    ____________ Бисалиева Зоя Леонидовна   </t>
  </si>
  <si>
    <t>Секция «Калмыцкий язык». 7 класс</t>
  </si>
  <si>
    <t>Лахиева Энгел Мингияновна</t>
  </si>
  <si>
    <t>МБОУ "СОШ№4"</t>
  </si>
  <si>
    <t>Шовгурова Даяна Савровна</t>
  </si>
  <si>
    <t>ЧОУ ОШ "Перспектива"</t>
  </si>
  <si>
    <t>Ильджирингова Байрта Шорваевна</t>
  </si>
  <si>
    <t>Хулхачиева Виктория Бадмаевна</t>
  </si>
  <si>
    <t>Гангулиева Цаган Владимировна</t>
  </si>
  <si>
    <t>Пюрвеева Джиргал Очировна</t>
  </si>
  <si>
    <t>Мангушева Байрта Николаевна</t>
  </si>
  <si>
    <t>МБОУ "СОШ №2"</t>
  </si>
  <si>
    <t>Эрендженова Полина Борисовна</t>
  </si>
  <si>
    <t>МБОУ "СОШ №18"</t>
  </si>
  <si>
    <t>Мангушева Саглар Бадмаевна</t>
  </si>
  <si>
    <t>Санджиева Карина Менкеевна</t>
  </si>
  <si>
    <t>Сангаджиева Галина Бембеевна</t>
  </si>
  <si>
    <t>Менкеева Ирина Джангаровна</t>
  </si>
  <si>
    <t>Дадушева Энкира Басанговна</t>
  </si>
  <si>
    <t>Болдырева Алина Дмитриевна</t>
  </si>
  <si>
    <t>Мучаев Лиджи Валерьевич</t>
  </si>
  <si>
    <t>Очирова Амуланга Борисовна</t>
  </si>
  <si>
    <t>Лиджиева Баина Саналовна</t>
  </si>
  <si>
    <t>Фазылова Лина Юрьевна</t>
  </si>
  <si>
    <t>Менкинова Татьяна Николаевна</t>
  </si>
  <si>
    <t>Председатель жюри  _____________ Акаева Валентина Борисовна</t>
  </si>
  <si>
    <t>члены жюри- ___________________ Шургучиева Клавдия Дорджиевна</t>
  </si>
  <si>
    <t xml:space="preserve">                      ____________________Бадмаева Любовь Ивляевна </t>
  </si>
  <si>
    <t xml:space="preserve">                     ____________________ Базырова Любовь Улюмджиевна</t>
  </si>
  <si>
    <t>Секция «Калмыцкий язык». 6 класс</t>
  </si>
  <si>
    <t>Эрдни-Горяев Данзан Саврович</t>
  </si>
  <si>
    <t>Балтыкова Надежда Очировна</t>
  </si>
  <si>
    <t>Далюева Амуланга Хонгоровна</t>
  </si>
  <si>
    <t>Таняева Елена Борисовна</t>
  </si>
  <si>
    <t>Евгенова Полина Эдуардовна</t>
  </si>
  <si>
    <t>Хулхачиева Светлана Михайловна</t>
  </si>
  <si>
    <t>Санжираева Владлена Баатровна</t>
  </si>
  <si>
    <t>Маркуева Лариса Ивановна</t>
  </si>
  <si>
    <t>Бадаева Ангелина Михайловна</t>
  </si>
  <si>
    <t>Онаева Лидия Басанговна</t>
  </si>
  <si>
    <t>Городовикова Ольга Александровна</t>
  </si>
  <si>
    <t>Санджиев Алдар Анатольевич</t>
  </si>
  <si>
    <t>Мучкаева Цагана Евгеньевна</t>
  </si>
  <si>
    <t>Горяев Пюрвя Баатрович</t>
  </si>
  <si>
    <t>Манджиков Александр Владиславович</t>
  </si>
  <si>
    <t>Манжеева Саглар Бамбаевна</t>
  </si>
  <si>
    <t>Куприянова Айса Николаевна</t>
  </si>
  <si>
    <t>Салмаева Светлана Алексеевна</t>
  </si>
  <si>
    <t>Манджиев Андрей Мазанович</t>
  </si>
  <si>
    <t>Габуншина Милана Владиславовна</t>
  </si>
  <si>
    <t>Бистеева Заяна Джангаровна</t>
  </si>
  <si>
    <t xml:space="preserve">Сартыков Тамерлан Викторович                                        </t>
  </si>
  <si>
    <t>Чимидов Санл Александрович</t>
  </si>
  <si>
    <t>Анжирова Амалия Ильинична</t>
  </si>
  <si>
    <t>Баранов Эркен Валерьевич</t>
  </si>
  <si>
    <t>Сангаджиева Баина Олеговна</t>
  </si>
  <si>
    <t>Кондаева Алтана Николаевна</t>
  </si>
  <si>
    <t>Педерова Амуланга Аркадьевна</t>
  </si>
  <si>
    <t>Манджиева Элла Бадма-Горяевна</t>
  </si>
  <si>
    <t>Буваева Дарина Дольгановна</t>
  </si>
  <si>
    <t>Манджиева Улана Нармаевна</t>
  </si>
  <si>
    <t>Манджиев Чингиз Дамбаевич</t>
  </si>
  <si>
    <t>МБОУ «СОШ №10»</t>
  </si>
  <si>
    <t>Мунанов Данир Саналович</t>
  </si>
  <si>
    <t>Цыгаменко Энгелия Юрьевна</t>
  </si>
  <si>
    <t>Даваева Гиляджи Давидовна</t>
  </si>
  <si>
    <t>Бадмаева Наталья Борисовна</t>
  </si>
  <si>
    <t>Килганова Татьяна Маратовна</t>
  </si>
  <si>
    <t>Каванова Вера Владимировна</t>
  </si>
  <si>
    <t>Председатель жюри  ______________Салыкова Валерия Васильевна</t>
  </si>
  <si>
    <t>члены жюри- ____________________Пюрбеева Алла Андреевна</t>
  </si>
  <si>
    <t xml:space="preserve">                      _____________________Оргаева Тамара Александровна </t>
  </si>
  <si>
    <t>Секция «Калмыцкий язык». 5 кл.</t>
  </si>
  <si>
    <t xml:space="preserve">Лиджиева Айта Мингияновна </t>
  </si>
  <si>
    <t>Бекяева Вера Сергеевна</t>
  </si>
  <si>
    <t>МБОУ"СОШ№18"</t>
  </si>
  <si>
    <t>Бадмаева Айса Валерьевна</t>
  </si>
  <si>
    <t>Дорджиева Айса Дмитриевна</t>
  </si>
  <si>
    <t>Очирова Алина Игоревна</t>
  </si>
  <si>
    <t>Бамбушева Айса Арслановна</t>
  </si>
  <si>
    <t>Ванькаева Алтана Айсовна</t>
  </si>
  <si>
    <t>Атешева Бадма Мингияновна</t>
  </si>
  <si>
    <t>Ванькаева Баина Айсовна</t>
  </si>
  <si>
    <t>Тавунова Айта Цыреновна</t>
  </si>
  <si>
    <t>Надбитова Милана Анатольевна</t>
  </si>
  <si>
    <t>Амулаков Санан Улюмджиевич</t>
  </si>
  <si>
    <t>Сангаджиева Айса Дмитриевна</t>
  </si>
  <si>
    <t>Боваев Басан Николаевич</t>
  </si>
  <si>
    <t>Когданова Герел Александровна</t>
  </si>
  <si>
    <t>Лиджиева Айса Савровна</t>
  </si>
  <si>
    <t>Меклеева Юлия Станиславовна</t>
  </si>
  <si>
    <t>Болтыров Данзан Александрович</t>
  </si>
  <si>
    <t>Бастаева Улана Николаевна</t>
  </si>
  <si>
    <t>Ханаев Иван Батырович</t>
  </si>
  <si>
    <t>Эренценов Алтн Очирович</t>
  </si>
  <si>
    <t>Манджиева Делгр Игоревна</t>
  </si>
  <si>
    <t>Тюнктеев Виктор Алексеевич</t>
  </si>
  <si>
    <t>Арсинова Иляна Байировна</t>
  </si>
  <si>
    <t>Шарапова Баина Сергеевна</t>
  </si>
  <si>
    <t>Нюдюльчаева Баина Арсланговна</t>
  </si>
  <si>
    <t>Манджиев Наран Шургаевич</t>
  </si>
  <si>
    <t>Чингеева Байсана Баатровна</t>
  </si>
  <si>
    <t>Бадгаев Айта Басангович</t>
  </si>
  <si>
    <t>Нохаева Баина Юрьевна</t>
  </si>
  <si>
    <t>Арабгаева Елена Сергеевна</t>
  </si>
  <si>
    <t>Тюрбеева Саглара Саналовна</t>
  </si>
  <si>
    <t>Балтыкова Милана Дольгановна</t>
  </si>
  <si>
    <t>Председатель жюри  ______Уджакова Элеонора Викторовна</t>
  </si>
  <si>
    <t>члены жюри- _____________Эрднеева Мираида Дмитриевна</t>
  </si>
  <si>
    <t xml:space="preserve">                      ____________Очуров Эльвек Саналович  </t>
  </si>
  <si>
    <t xml:space="preserve">               </t>
  </si>
  <si>
    <t>Секция «Исполнители  эпоса «Джангар»».</t>
  </si>
  <si>
    <t>Задания</t>
  </si>
  <si>
    <t>Слож.</t>
  </si>
  <si>
    <t>Грамотн.</t>
  </si>
  <si>
    <t>Техника</t>
  </si>
  <si>
    <t>Темп</t>
  </si>
  <si>
    <t>Уст-ть</t>
  </si>
  <si>
    <t>Динамика</t>
  </si>
  <si>
    <t>Раскр.</t>
  </si>
  <si>
    <t>Эмоц.</t>
  </si>
  <si>
    <t>Образн.</t>
  </si>
  <si>
    <t>Сценичн.</t>
  </si>
  <si>
    <t>Мулаев Артем Вячеславович</t>
  </si>
  <si>
    <t>Баджаев Данир Андреевич</t>
  </si>
  <si>
    <t>Кочгуров Эрдни Арашевич</t>
  </si>
  <si>
    <t xml:space="preserve">Шорваев Феликс Саналович </t>
  </si>
  <si>
    <t>Федоров Амур Бембинович</t>
  </si>
  <si>
    <t>Лиджеев Данзан Саврович</t>
  </si>
  <si>
    <t>Нюрюпов Олег Олегович</t>
  </si>
  <si>
    <t>Довданов Таши Петрович</t>
  </si>
  <si>
    <t>Очиров Владимир Саналович</t>
  </si>
  <si>
    <t>МБОУ "СОШ №20"</t>
  </si>
  <si>
    <t>Самаев Даниил Наранович</t>
  </si>
  <si>
    <t>Доглаев Алдар Саналович</t>
  </si>
  <si>
    <t>Босхомджиева Деля Мингияновна</t>
  </si>
  <si>
    <t>Топкаев Лиджи Карлович</t>
  </si>
  <si>
    <t>Председатель жюри  ____________ Ченкураева Екатерина Николаевна</t>
  </si>
  <si>
    <t>члены жюри-             ____________ Та Намуцзилэ</t>
  </si>
  <si>
    <t xml:space="preserve">                                 ____________ Шорваев Феликс Саналович   </t>
  </si>
  <si>
    <t>Секция «Знатоки эпоса «Джангар»».</t>
  </si>
  <si>
    <t>Максимальный балл -  60                                                   Дата проведения  26 февраля 2019г.</t>
  </si>
  <si>
    <t>Танктырова Валерия Вячеславовна</t>
  </si>
  <si>
    <t>Мангушева Саглр Бадмаевна</t>
  </si>
  <si>
    <t>Басангов Аршан Эрдениевич</t>
  </si>
  <si>
    <t>Атюшев Тимир Эдуардович</t>
  </si>
  <si>
    <t>Баджаева Эвелина Андреевна</t>
  </si>
  <si>
    <t>Арманов Эльдар Александрович</t>
  </si>
  <si>
    <t>Джиргалова Оэлун Эрдниевна</t>
  </si>
  <si>
    <t>Бельтеев Басан Бадмаевич</t>
  </si>
  <si>
    <t>Горяева  Светлана Александровна</t>
  </si>
  <si>
    <t>Очирова Дарина Саналовна</t>
  </si>
  <si>
    <t>Колошева Анастасия Владимировна</t>
  </si>
  <si>
    <t>Валентина Владимировна</t>
  </si>
  <si>
    <t>Корнеева Ксения Юрьевна</t>
  </si>
  <si>
    <t>Киштеева Алевтина Адучаевна</t>
  </si>
  <si>
    <t>Хахлинова Байрта Ивановна</t>
  </si>
  <si>
    <t>Манджиева Геляна Баатровна</t>
  </si>
  <si>
    <t>Отхонова Дарина Санджиевна</t>
  </si>
  <si>
    <t>Болданникова Энкира Чингизовна</t>
  </si>
  <si>
    <t>Аджиев Арсений Николаевич</t>
  </si>
  <si>
    <t>Ильджирингов Бодди Дорджиевич</t>
  </si>
  <si>
    <t>Гаряева Нина Апюновна</t>
  </si>
  <si>
    <t>Бакаева Анастасия Вадимовна</t>
  </si>
  <si>
    <t>Ильзитинова Полина Евгеньевна</t>
  </si>
  <si>
    <t>Мукабенов Дольган Хонгорович</t>
  </si>
  <si>
    <t>Мукабенова Раиса Джангоровна</t>
  </si>
  <si>
    <t xml:space="preserve">Председатель жюри  __________ Селеева Цаган Бадмаевна </t>
  </si>
  <si>
    <t>члены жюри-            __________ Эрендженова Любовь Бадмаевна</t>
  </si>
  <si>
    <t xml:space="preserve">                                   __________ Манджиева Инга Сергеевна</t>
  </si>
  <si>
    <t>Секция «ИКРК 9-11 кл.»</t>
  </si>
  <si>
    <t>Максимальный балл -  41                                                   Дата проведения  26 февраля 2019г.</t>
  </si>
  <si>
    <t>Шимкова Николь Павловна</t>
  </si>
  <si>
    <t>Сарангов Давид Владимирович</t>
  </si>
  <si>
    <t>Мучкаева Стелла Борисовна</t>
  </si>
  <si>
    <t xml:space="preserve">Очирова Татьяна Николаевна </t>
  </si>
  <si>
    <t>Овчарова Анна Александровна</t>
  </si>
  <si>
    <t>МБОУ "СОШ № 21"</t>
  </si>
  <si>
    <t>Сазоненко Галина Семеновна</t>
  </si>
  <si>
    <t>Гардапхадзе Нино Сосоевна</t>
  </si>
  <si>
    <t>Есенов Санан Николаевич</t>
  </si>
  <si>
    <t>Шкаленко Алина Игоревна</t>
  </si>
  <si>
    <t>Громов  Егор Дмитриевич</t>
  </si>
  <si>
    <t>Саткуева Раиса Манджиевна</t>
  </si>
  <si>
    <t>Чернявских Алена Андреевна</t>
  </si>
  <si>
    <t>Радочинский Александр Романович</t>
  </si>
  <si>
    <t>Кондратьев Алексей Дмитриевич</t>
  </si>
  <si>
    <t>Новохатская Дарья Сергеевна</t>
  </si>
  <si>
    <t>Савченко Надежда Алексеевна</t>
  </si>
  <si>
    <t>Председатель жюри  _________ Лиджиева Ирина Владимировна</t>
  </si>
  <si>
    <t>члены жюри- _____________ Моллаев Александр Монтаевич</t>
  </si>
  <si>
    <t xml:space="preserve">                      ____________ Бадмаев Базыр Владимирович   </t>
  </si>
  <si>
    <t>Секция «ИКРК 6-8 кл.»</t>
  </si>
  <si>
    <t>Максимальный балл -  28                                                   Дата проведения  26 февраля 2019г.</t>
  </si>
  <si>
    <t>Голубничева Алина Александровна</t>
  </si>
  <si>
    <t>Невская Римма Очир-Горяевна</t>
  </si>
  <si>
    <t>Амхаева Арина Алексеевна</t>
  </si>
  <si>
    <t>Максимов Байрсан Константинович</t>
  </si>
  <si>
    <t>Манджиев Чингис Борисович</t>
  </si>
  <si>
    <t>Казаев Евгений Анатольевич</t>
  </si>
  <si>
    <t>Шовгуров Артур Анатольевич</t>
  </si>
  <si>
    <t>Михайленко Владимир Владимирович</t>
  </si>
  <si>
    <t>Ванькаева Альмина Александрговна</t>
  </si>
  <si>
    <t>Кекеев Иджил Вячеславович</t>
  </si>
  <si>
    <t>Саргсян Каро Арменович</t>
  </si>
  <si>
    <t>Шурбаев Роман Мергенович</t>
  </si>
  <si>
    <t>16.03.2006г</t>
  </si>
  <si>
    <t>Санжиева Заяна Валерьевна</t>
  </si>
  <si>
    <t>Дорджиева Ангира Саналовна</t>
  </si>
  <si>
    <t>Музраев Байр Борисович</t>
  </si>
  <si>
    <t>Лиджаев Арлтан Саналович</t>
  </si>
  <si>
    <t>Эрдниева Гиляна  Сергеевна</t>
  </si>
  <si>
    <t>Эрднигоряева Татьяна Гогаевна</t>
  </si>
  <si>
    <t>Акименко Елизавета Андреевнв</t>
  </si>
  <si>
    <t>Очирова Таисия  Мингияновна</t>
  </si>
  <si>
    <t>Секция «Основы буддийской культуры» (5 класс)</t>
  </si>
  <si>
    <t>Максимальный балл -  52                                                   Дата проведения  26 февраля 2019г.</t>
  </si>
  <si>
    <t>Чубанов Владимир Иванович</t>
  </si>
  <si>
    <t>Ланцынов Байр Александрович</t>
  </si>
  <si>
    <t>Иванова Оюна Владимировна</t>
  </si>
  <si>
    <t xml:space="preserve">Наминова Светлана Алексеевна </t>
  </si>
  <si>
    <t>Кичикова Алина Нимяевна</t>
  </si>
  <si>
    <t>Кевельдженова Зинаида  Джочаевна</t>
  </si>
  <si>
    <t>Кекшаев Владимир Зулаевич</t>
  </si>
  <si>
    <t>Оконов Данир Геннадьевич</t>
  </si>
  <si>
    <t>Бадмаева Айта Ильинична</t>
  </si>
  <si>
    <t>Таушев Станислав Рамисович</t>
  </si>
  <si>
    <t>Санджигоряева Айса Викторовна</t>
  </si>
  <si>
    <t>Сакилова Светлана Эрендженовна</t>
  </si>
  <si>
    <t>Музраева Татьяна Александровна</t>
  </si>
  <si>
    <t>Эндырова Полина Викторовна</t>
  </si>
  <si>
    <t>МБОУ "СОШ №21"</t>
  </si>
  <si>
    <t>Эдеева Данара Борисовна</t>
  </si>
  <si>
    <t>Лиджеев Алдар Мингиянович</t>
  </si>
  <si>
    <t>Менкенова Аюна  Очировна</t>
  </si>
  <si>
    <t xml:space="preserve">Председатель жюри  _________ Санжиева Заяна Валерьевна </t>
  </si>
  <si>
    <t>члены жюри-             _________ Санжиева Заяна Валерьевна</t>
  </si>
  <si>
    <t>Секция «Тодо бичг» (ΙΙ год обучения)</t>
  </si>
  <si>
    <t>Нормаев Петр Борисович</t>
  </si>
  <si>
    <t>Эринджанова Алтана Дорджиевна</t>
  </si>
  <si>
    <t>МБОУ «СОШ №12»</t>
  </si>
  <si>
    <t>Мангаева Ангелина Сергеевна</t>
  </si>
  <si>
    <t>Мулдаева Баина Вячеславовна</t>
  </si>
  <si>
    <t>Мацакова Виктория Мергеновна</t>
  </si>
  <si>
    <t>МБОУ «СОШ №15»</t>
  </si>
  <si>
    <t>Кудырова Вилена Очировна</t>
  </si>
  <si>
    <t>МБОУ «СОШ №17»</t>
  </si>
  <si>
    <t>Дъяченко Анастасия Романовна</t>
  </si>
  <si>
    <t>Шапаева Эльза Саваровна</t>
  </si>
  <si>
    <t>МБОУ «СОШ №4»</t>
  </si>
  <si>
    <t>Хайко Кермен Эльдяевна</t>
  </si>
  <si>
    <t>Шапаева Занда Саваровна</t>
  </si>
  <si>
    <t xml:space="preserve">Санджиева Айса Николаевна </t>
  </si>
  <si>
    <t>Горяева Тегряш Баатровна</t>
  </si>
  <si>
    <t>Настаева Ангира Батаевна</t>
  </si>
  <si>
    <t>Мукабенова Балджира Владимировна</t>
  </si>
  <si>
    <t>Дакаева Карина Тимуровна</t>
  </si>
  <si>
    <t>МБОУ «СОШ №21»</t>
  </si>
  <si>
    <t>Мучкаева Баина Савельевна</t>
  </si>
  <si>
    <t>Ильджиева Айлана Артуровна</t>
  </si>
  <si>
    <t xml:space="preserve">Председатель жюри  ______Корнеев Геннадий Батырович </t>
  </si>
  <si>
    <t>Секция «Тодо бичг» (Ι год обучения)</t>
  </si>
  <si>
    <t>Сангаджиев Наран Игоревич</t>
  </si>
  <si>
    <t>МБОУ «СОШ №20»</t>
  </si>
  <si>
    <t>Дорджиева Цагана Александровна</t>
  </si>
  <si>
    <t>Шогляева Заяна Мингияновна</t>
  </si>
  <si>
    <t>Гаряева Намина Саналовна</t>
  </si>
  <si>
    <t>Мантышева Айса Эрдниевна</t>
  </si>
  <si>
    <t>Бадмаев Алтан Николаевич</t>
  </si>
  <si>
    <t>Инджиев Виталий Баатрович</t>
  </si>
  <si>
    <t>Нандышева Амуланга Аюкаевна</t>
  </si>
  <si>
    <t>Кекеляева Анита Валерьевна</t>
  </si>
  <si>
    <t>Сармуткина Мария Витальевна</t>
  </si>
  <si>
    <t xml:space="preserve">Чимидов Санл Александрович </t>
  </si>
  <si>
    <t>Зодьбинова Елена Саналовна</t>
  </si>
  <si>
    <t>Эрднигоряев Максим Александрович</t>
  </si>
  <si>
    <t>МБОУ «СОШ №23»</t>
  </si>
  <si>
    <t>Намысова Айса Саналовна</t>
  </si>
  <si>
    <t>Каткаева Айса Алексеевна</t>
  </si>
  <si>
    <t>Эрендженова Алтана Мергеновна</t>
  </si>
  <si>
    <t>Шаханов Юрий Валерьевич</t>
  </si>
  <si>
    <t>Сохорова Оюна Савровна</t>
  </si>
  <si>
    <t>Алтынова Баира Бадмаевна</t>
  </si>
  <si>
    <t xml:space="preserve">Нормаева  Айта  Борисовна             </t>
  </si>
  <si>
    <t>МБОУ «СОШ №18»</t>
  </si>
  <si>
    <t xml:space="preserve">Председатель жюри  _________ Корнеев Геннадий Батырович </t>
  </si>
  <si>
    <t>Член жюри -   __________ Хайко Кермен Эльдяевна</t>
  </si>
  <si>
    <t>Секция «Калмыцкий язык для детей нетитульной национальности» (5-6 классы)</t>
  </si>
  <si>
    <t>Кукаев Артем Владимирович</t>
  </si>
  <si>
    <t>МБОУ «СОШ №3»</t>
  </si>
  <si>
    <t>Убышева Галина Васильевна</t>
  </si>
  <si>
    <t>Бархамуров Федор  Витальевич</t>
  </si>
  <si>
    <t>Манжикова Ирина Александровна</t>
  </si>
  <si>
    <t>Манджиев Тимур Гудунович</t>
  </si>
  <si>
    <t>Дубров Дмитрий Ярославович</t>
  </si>
  <si>
    <t>Одгаева  Карина Саналовна</t>
  </si>
  <si>
    <t>Джахнаев Лукас Чингизович</t>
  </si>
  <si>
    <t>Одгаева Кристина Саналовна</t>
  </si>
  <si>
    <t>Чи-жо-одо Иляна Сергеевна</t>
  </si>
  <si>
    <t>Дегтярев Максим Констанинович</t>
  </si>
  <si>
    <t>Погосян Араик Арманович</t>
  </si>
  <si>
    <t>Мухамедова Зоя Александровна</t>
  </si>
  <si>
    <t>Клесов Егор Витальевич</t>
  </si>
  <si>
    <t>Гусетов Динь (Дима) Танович</t>
  </si>
  <si>
    <t>МБОУ «СОШ № 20»</t>
  </si>
  <si>
    <t>Игнатушенко Елизавета Александровна</t>
  </si>
  <si>
    <t>Шанкаева Заяна Басанговна</t>
  </si>
  <si>
    <t>Черепахина Инесса Викторовна</t>
  </si>
  <si>
    <t>МБОУ «СОШ №8»</t>
  </si>
  <si>
    <t>Бадгаева Анастасия Игоревна</t>
  </si>
  <si>
    <t xml:space="preserve">Председатель жюри  _________ Эрднеева Алевтина Данзановна </t>
  </si>
  <si>
    <t>члены жюри-            _________ Иванова Надежда Михайловна</t>
  </si>
  <si>
    <t xml:space="preserve">                                   _________ Хулхачиев Аюка Алексеевич </t>
  </si>
  <si>
    <t>Секция «Калмыцкий язык для детей нетитульной национальности» (3-4 классы)</t>
  </si>
  <si>
    <t>Самойлов Иван Михайлович</t>
  </si>
  <si>
    <t>Орзаева Анжелина Дмитриевна</t>
  </si>
  <si>
    <t>Шандронова Ангелина Сергеевна</t>
  </si>
  <si>
    <t>Трафимова Анна Улюмджиевна</t>
  </si>
  <si>
    <t>Куриленок Яна Олеговна</t>
  </si>
  <si>
    <t xml:space="preserve">МБОУ "СОШ № 2" </t>
  </si>
  <si>
    <t>Манжикова Гилян Валентиновна</t>
  </si>
  <si>
    <t>Талтаева Кира Даниловна</t>
  </si>
  <si>
    <t xml:space="preserve">Шафоростов Владислав Васильевич </t>
  </si>
  <si>
    <t>Манджиева Надежда Николаевна</t>
  </si>
  <si>
    <t>Слободчикова Алина Владимировна</t>
  </si>
  <si>
    <t>Егорова Евдокия Ивановна</t>
  </si>
  <si>
    <t>Сергиенко Кира Махамбетовна</t>
  </si>
  <si>
    <t>Цихаева Зулейха Анваровна</t>
  </si>
  <si>
    <t>Фирсова Саглара Юрьевна</t>
  </si>
  <si>
    <t>Кадацкий Павел Андреевич</t>
  </si>
  <si>
    <t>Нургалиева Айнур Джумабековна</t>
  </si>
  <si>
    <t>Попова Алина Вячеславовна</t>
  </si>
  <si>
    <t>Новакович Милан Небойшевич</t>
  </si>
  <si>
    <t>Лагутина Ангелина Александровна</t>
  </si>
  <si>
    <t>Курбанова Арсения Юсуповна</t>
  </si>
  <si>
    <t>Авдалян Арина Артуровна</t>
  </si>
  <si>
    <t>Бембеева Виктория Александровна</t>
  </si>
  <si>
    <t>Даноян Акоп Ашотович</t>
  </si>
  <si>
    <t>Адьянова Вероника Баатровна</t>
  </si>
  <si>
    <t>Сагъяева Алтана Баатргалиевна</t>
  </si>
  <si>
    <t>Ким Олег Андреевич</t>
  </si>
  <si>
    <t>Хулхачиев Аюка Алексеевич</t>
  </si>
  <si>
    <t>Соколец Константин Александрович</t>
  </si>
  <si>
    <t>МКОУ «НОШ №22»</t>
  </si>
  <si>
    <t>Богаева Кермен Григорьевна</t>
  </si>
  <si>
    <t>Панкаданова Анна Денисовна</t>
  </si>
  <si>
    <t>Рязанова Диана Андреевна</t>
  </si>
  <si>
    <t>Председатель жюри  ___________ Агуляева Баира Сергеевна</t>
  </si>
  <si>
    <t>члены жюри-             ___________ Манджиева Байн Хечиевна</t>
  </si>
  <si>
    <t xml:space="preserve">                                    ___________ Боктаева Людмила Васильевна   </t>
  </si>
  <si>
    <t>Секция «Калмыцкий язык для обучающихся в классах с этнокультурным
 компонентом образования и воспитания» (3-4 классы)</t>
  </si>
  <si>
    <t>Годжурова Айлана Саналовна</t>
  </si>
  <si>
    <t>Дорджиева Ангира Владимировна</t>
  </si>
  <si>
    <t>Дорджиева Джиргал Дорджиевна</t>
  </si>
  <si>
    <t>Оргаева Наяна Викторовна</t>
  </si>
  <si>
    <t xml:space="preserve">Дорджиева Татьяна Холгунаевна </t>
  </si>
  <si>
    <t xml:space="preserve">Шурганова Ангелина Юрьевна </t>
  </si>
  <si>
    <t>Джимбеев Дорджи Александрович</t>
  </si>
  <si>
    <t>Чумудов Чингис Вячеславович</t>
  </si>
  <si>
    <t>Босхомджиева Альма Мингияновна</t>
  </si>
  <si>
    <t>Корнеева Людмила Анатольевна</t>
  </si>
  <si>
    <t>Тюлюмджиев Олег Арслангович</t>
  </si>
  <si>
    <t xml:space="preserve">Хаваев Николай Эрдниевич </t>
  </si>
  <si>
    <t>Дорджиев Вадим Олегович</t>
  </si>
  <si>
    <t>Дармаева Светлана Кумаевна</t>
  </si>
  <si>
    <t>Лиджиев Заян Наранович</t>
  </si>
  <si>
    <t>Бадмаев Андрей Сергеевич</t>
  </si>
  <si>
    <t>Дорджи-Горяева Евгения Александровна</t>
  </si>
  <si>
    <t>Дженджиева Виктория Эрдниевна</t>
  </si>
  <si>
    <t>Палтынов Эрдни Владимирович</t>
  </si>
  <si>
    <t>Джоджина Светлана Борисовна</t>
  </si>
  <si>
    <t>Адьянова Дарина Александровна</t>
  </si>
  <si>
    <t>Оньдикова Милана Саналовна</t>
  </si>
  <si>
    <t>Валетова Милана Евгеньевна</t>
  </si>
  <si>
    <t>Лиджиев Басан Михайлович</t>
  </si>
  <si>
    <t>Булатова Любовь Санджиевна</t>
  </si>
  <si>
    <t>Мишкеев Айтсан Сергеевич</t>
  </si>
  <si>
    <t>Колкарёва Даяна Вадимовна</t>
  </si>
  <si>
    <t>Санзыров Давид Викторович</t>
  </si>
  <si>
    <t>Дорджиев Алдар Утнасунович</t>
  </si>
  <si>
    <t>Бамбышев Байсал Борисович</t>
  </si>
  <si>
    <t>Хаваева Валерия Арсланговна</t>
  </si>
  <si>
    <t>Музраева Айса Николаевна</t>
  </si>
  <si>
    <t>Инджиева Нюдля Валерьевна</t>
  </si>
  <si>
    <t>Саранова Дарина Николаевна</t>
  </si>
  <si>
    <t>Пюрвеев Дмитрий Валерьевич</t>
  </si>
  <si>
    <t>Манджиева Лилиана Токтуновна</t>
  </si>
  <si>
    <t xml:space="preserve">Манджиева Надежда Николаевна </t>
  </si>
  <si>
    <t xml:space="preserve">Сангаджиева Камилла Борисовна                                              </t>
  </si>
  <si>
    <t>Кекцеева Анастасия Станиславовна</t>
  </si>
  <si>
    <t>Дорджиева Цаган Александровна</t>
  </si>
  <si>
    <t xml:space="preserve">Бовикова Екатерина Саналовна  </t>
  </si>
  <si>
    <t>Дорджеев Алдар Владимирович</t>
  </si>
  <si>
    <t>Кожеева Улана Борисовна</t>
  </si>
  <si>
    <t xml:space="preserve">Председатель жюри  ___________ Бакланова Галина Бембеевна </t>
  </si>
  <si>
    <t>члены жюри-            _____________ Санджиева Людмила Гавриловна</t>
  </si>
  <si>
    <t xml:space="preserve">                                   ____________ Абулданова Любовь Тимофеевна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</si>
</sst>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\ mmmm\ yyyy&quot; г.&quot;"/>
  </numFmts>
  <fonts count="4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Protection="0">
      <alignment/>
    </xf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textRotation="90"/>
    </xf>
    <xf numFmtId="0" fontId="5" fillId="0" borderId="10" xfId="0" applyFont="1" applyFill="1" applyBorder="1" applyAlignment="1">
      <alignment horizontal="left" textRotation="90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left" wrapText="1"/>
    </xf>
    <xf numFmtId="14" fontId="9" fillId="0" borderId="10" xfId="0" applyNumberFormat="1" applyFont="1" applyFill="1" applyBorder="1" applyAlignment="1">
      <alignment horizontal="left"/>
    </xf>
    <xf numFmtId="0" fontId="7" fillId="0" borderId="10" xfId="52" applyFont="1" applyFill="1" applyBorder="1" applyAlignment="1">
      <alignment horizontal="left" wrapText="1"/>
      <protection/>
    </xf>
    <xf numFmtId="14" fontId="5" fillId="0" borderId="10" xfId="52" applyNumberFormat="1" applyFont="1" applyFill="1" applyBorder="1" applyAlignment="1">
      <alignment horizontal="left"/>
      <protection/>
    </xf>
    <xf numFmtId="0" fontId="6" fillId="0" borderId="10" xfId="52" applyFont="1" applyFill="1" applyBorder="1" applyAlignment="1">
      <alignment horizontal="left" wrapText="1"/>
      <protection/>
    </xf>
    <xf numFmtId="0" fontId="6" fillId="0" borderId="10" xfId="52" applyFont="1" applyFill="1" applyBorder="1" applyAlignment="1">
      <alignment horizontal="left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/>
    </xf>
    <xf numFmtId="14" fontId="5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10" fontId="6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left"/>
    </xf>
    <xf numFmtId="10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left" wrapText="1"/>
    </xf>
    <xf numFmtId="14" fontId="5" fillId="0" borderId="12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0" fontId="6" fillId="0" borderId="10" xfId="0" applyFont="1" applyFill="1" applyBorder="1" applyAlignment="1">
      <alignment horizontal="left" textRotation="90"/>
    </xf>
    <xf numFmtId="14" fontId="6" fillId="0" borderId="10" xfId="0" applyNumberFormat="1" applyFont="1" applyFill="1" applyBorder="1" applyAlignment="1">
      <alignment horizontal="left"/>
    </xf>
    <xf numFmtId="1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4" fontId="6" fillId="0" borderId="10" xfId="52" applyNumberFormat="1" applyFont="1" applyFill="1" applyBorder="1" applyAlignment="1">
      <alignment horizontal="left"/>
      <protection/>
    </xf>
    <xf numFmtId="0" fontId="10" fillId="0" borderId="10" xfId="0" applyFont="1" applyFill="1" applyBorder="1" applyAlignment="1">
      <alignment horizontal="left"/>
    </xf>
    <xf numFmtId="14" fontId="10" fillId="0" borderId="10" xfId="0" applyNumberFormat="1" applyFont="1" applyFill="1" applyBorder="1" applyAlignment="1">
      <alignment horizontal="left"/>
    </xf>
    <xf numFmtId="14" fontId="6" fillId="0" borderId="12" xfId="0" applyNumberFormat="1" applyFont="1" applyFill="1" applyBorder="1" applyAlignment="1">
      <alignment horizontal="left"/>
    </xf>
    <xf numFmtId="10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14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left" textRotation="90" wrapText="1"/>
    </xf>
    <xf numFmtId="0" fontId="6" fillId="0" borderId="10" xfId="0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wrapText="1"/>
    </xf>
    <xf numFmtId="10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14" fontId="10" fillId="0" borderId="10" xfId="0" applyNumberFormat="1" applyFont="1" applyFill="1" applyBorder="1" applyAlignment="1">
      <alignment horizontal="left" wrapText="1"/>
    </xf>
    <xf numFmtId="0" fontId="6" fillId="0" borderId="12" xfId="52" applyFont="1" applyFill="1" applyBorder="1" applyAlignment="1">
      <alignment horizontal="left" wrapText="1"/>
      <protection/>
    </xf>
    <xf numFmtId="14" fontId="6" fillId="0" borderId="12" xfId="52" applyNumberFormat="1" applyFont="1" applyFill="1" applyBorder="1" applyAlignment="1">
      <alignment horizontal="left" wrapText="1"/>
      <protection/>
    </xf>
    <xf numFmtId="0" fontId="6" fillId="0" borderId="12" xfId="0" applyNumberFormat="1" applyFont="1" applyFill="1" applyBorder="1" applyAlignment="1">
      <alignment horizontal="left" wrapText="1"/>
    </xf>
    <xf numFmtId="10" fontId="11" fillId="0" borderId="12" xfId="0" applyNumberFormat="1" applyFont="1" applyBorder="1" applyAlignment="1">
      <alignment wrapText="1"/>
    </xf>
    <xf numFmtId="0" fontId="11" fillId="0" borderId="12" xfId="0" applyFont="1" applyBorder="1" applyAlignment="1">
      <alignment wrapText="1"/>
    </xf>
    <xf numFmtId="14" fontId="6" fillId="0" borderId="11" xfId="0" applyNumberFormat="1" applyFont="1" applyFill="1" applyBorder="1" applyAlignment="1">
      <alignment horizontal="left" wrapText="1"/>
    </xf>
    <xf numFmtId="10" fontId="6" fillId="0" borderId="11" xfId="0" applyNumberFormat="1" applyFont="1" applyFill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6" fillId="0" borderId="12" xfId="52" applyFont="1" applyFill="1" applyBorder="1" applyAlignment="1">
      <alignment horizontal="left"/>
      <protection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1" xfId="0" applyFont="1" applyBorder="1" applyAlignment="1">
      <alignment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2" fontId="6" fillId="0" borderId="10" xfId="0" applyNumberFormat="1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14" fontId="10" fillId="0" borderId="12" xfId="0" applyNumberFormat="1" applyFont="1" applyFill="1" applyBorder="1" applyAlignment="1">
      <alignment horizontal="left"/>
    </xf>
    <xf numFmtId="0" fontId="5" fillId="0" borderId="10" xfId="0" applyFont="1" applyBorder="1" applyAlignment="1">
      <alignment textRotation="90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  <protection/>
    </xf>
    <xf numFmtId="10" fontId="11" fillId="0" borderId="10" xfId="0" applyNumberFormat="1" applyFont="1" applyBorder="1" applyAlignment="1">
      <alignment/>
    </xf>
    <xf numFmtId="0" fontId="7" fillId="0" borderId="12" xfId="0" applyFont="1" applyFill="1" applyBorder="1" applyAlignment="1">
      <alignment horizontal="left"/>
    </xf>
    <xf numFmtId="10" fontId="11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10" fillId="0" borderId="12" xfId="0" applyFont="1" applyFill="1" applyBorder="1" applyAlignment="1">
      <alignment horizontal="left" wrapText="1"/>
    </xf>
    <xf numFmtId="10" fontId="5" fillId="0" borderId="11" xfId="0" applyNumberFormat="1" applyFont="1" applyFill="1" applyBorder="1" applyAlignment="1">
      <alignment horizontal="left"/>
    </xf>
    <xf numFmtId="0" fontId="5" fillId="0" borderId="11" xfId="0" applyFont="1" applyBorder="1" applyAlignment="1">
      <alignment/>
    </xf>
    <xf numFmtId="10" fontId="5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0" xfId="52" applyFont="1" applyFill="1" applyBorder="1" applyAlignment="1">
      <alignment horizontal="left"/>
      <protection/>
    </xf>
    <xf numFmtId="0" fontId="8" fillId="0" borderId="12" xfId="0" applyFont="1" applyFill="1" applyBorder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1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4" fontId="6" fillId="0" borderId="12" xfId="52" applyNumberFormat="1" applyFont="1" applyFill="1" applyBorder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7">
      <selection activeCell="A12" sqref="A12"/>
    </sheetView>
  </sheetViews>
  <sheetFormatPr defaultColWidth="8.625" defaultRowHeight="12.75"/>
  <cols>
    <col min="1" max="1" width="4.00390625" style="0" customWidth="1"/>
    <col min="2" max="2" width="29.75390625" style="0" customWidth="1"/>
    <col min="3" max="3" width="8.00390625" style="0" customWidth="1"/>
    <col min="4" max="4" width="9.25390625" style="0" customWidth="1"/>
    <col min="5" max="5" width="20.375" style="0" customWidth="1"/>
    <col min="6" max="6" width="21.375" style="0" customWidth="1"/>
    <col min="7" max="11" width="3.625" style="0" customWidth="1"/>
    <col min="12" max="12" width="3.25390625" style="0" customWidth="1"/>
  </cols>
  <sheetData>
    <row r="1" spans="1:12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5" customHeight="1">
      <c r="A2" s="1"/>
      <c r="B2" s="114" t="s">
        <v>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2.75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63.75" customHeight="1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5" t="s">
        <v>15</v>
      </c>
      <c r="M6" s="6" t="s">
        <v>16</v>
      </c>
      <c r="N6" s="7" t="s">
        <v>17</v>
      </c>
    </row>
    <row r="7" spans="1:14" ht="48" customHeight="1">
      <c r="A7" s="8">
        <v>1</v>
      </c>
      <c r="B7" s="9" t="s">
        <v>18</v>
      </c>
      <c r="C7" s="3" t="s">
        <v>19</v>
      </c>
      <c r="D7" s="10">
        <v>37181</v>
      </c>
      <c r="E7" s="3" t="s">
        <v>20</v>
      </c>
      <c r="F7" s="11" t="s">
        <v>21</v>
      </c>
      <c r="G7" s="12">
        <v>10</v>
      </c>
      <c r="H7" s="12">
        <v>10</v>
      </c>
      <c r="I7" s="12">
        <v>10</v>
      </c>
      <c r="J7" s="12">
        <v>10</v>
      </c>
      <c r="K7" s="13">
        <v>9</v>
      </c>
      <c r="L7" s="12">
        <f aca="true" t="shared" si="0" ref="L7:L20">SUM(G7:K7)</f>
        <v>49</v>
      </c>
      <c r="M7" s="14">
        <f aca="true" t="shared" si="1" ref="M7:M20">L7/50</f>
        <v>0.98</v>
      </c>
      <c r="N7" s="15"/>
    </row>
    <row r="8" spans="1:14" ht="37.5">
      <c r="A8" s="8">
        <v>2</v>
      </c>
      <c r="B8" s="9" t="s">
        <v>22</v>
      </c>
      <c r="C8" s="3" t="s">
        <v>19</v>
      </c>
      <c r="D8" s="10">
        <v>37143</v>
      </c>
      <c r="E8" s="3" t="s">
        <v>23</v>
      </c>
      <c r="F8" s="11" t="s">
        <v>24</v>
      </c>
      <c r="G8" s="12">
        <v>10</v>
      </c>
      <c r="H8" s="12">
        <v>10</v>
      </c>
      <c r="I8" s="12">
        <v>10</v>
      </c>
      <c r="J8" s="12">
        <v>10</v>
      </c>
      <c r="K8" s="13">
        <v>7</v>
      </c>
      <c r="L8" s="12">
        <f t="shared" si="0"/>
        <v>47</v>
      </c>
      <c r="M8" s="14">
        <f t="shared" si="1"/>
        <v>0.94</v>
      </c>
      <c r="N8" s="15"/>
    </row>
    <row r="9" spans="1:14" ht="37.5">
      <c r="A9" s="8">
        <v>3</v>
      </c>
      <c r="B9" s="16" t="s">
        <v>25</v>
      </c>
      <c r="C9" s="3" t="s">
        <v>19</v>
      </c>
      <c r="D9" s="17">
        <v>37392</v>
      </c>
      <c r="E9" s="3" t="s">
        <v>26</v>
      </c>
      <c r="F9" s="11" t="s">
        <v>27</v>
      </c>
      <c r="G9" s="12">
        <v>10</v>
      </c>
      <c r="H9" s="12">
        <v>10</v>
      </c>
      <c r="I9" s="12">
        <v>10</v>
      </c>
      <c r="J9" s="12">
        <v>10</v>
      </c>
      <c r="K9" s="13">
        <v>5</v>
      </c>
      <c r="L9" s="12">
        <f t="shared" si="0"/>
        <v>45</v>
      </c>
      <c r="M9" s="14">
        <f t="shared" si="1"/>
        <v>0.9</v>
      </c>
      <c r="N9" s="15"/>
    </row>
    <row r="10" spans="1:14" ht="37.5">
      <c r="A10" s="8">
        <v>4</v>
      </c>
      <c r="B10" s="9" t="s">
        <v>28</v>
      </c>
      <c r="C10" s="3" t="s">
        <v>29</v>
      </c>
      <c r="D10" s="10">
        <v>37326</v>
      </c>
      <c r="E10" s="3" t="s">
        <v>30</v>
      </c>
      <c r="F10" s="11" t="s">
        <v>31</v>
      </c>
      <c r="G10" s="12">
        <v>10</v>
      </c>
      <c r="H10" s="12">
        <v>10</v>
      </c>
      <c r="I10" s="12">
        <v>10</v>
      </c>
      <c r="J10" s="12">
        <v>10</v>
      </c>
      <c r="K10" s="13">
        <v>0</v>
      </c>
      <c r="L10" s="12">
        <f t="shared" si="0"/>
        <v>40</v>
      </c>
      <c r="M10" s="14">
        <f t="shared" si="1"/>
        <v>0.8</v>
      </c>
      <c r="N10" s="15"/>
    </row>
    <row r="11" spans="1:14" ht="37.5">
      <c r="A11" s="8">
        <v>5</v>
      </c>
      <c r="B11" s="18" t="s">
        <v>32</v>
      </c>
      <c r="C11" s="3" t="s">
        <v>29</v>
      </c>
      <c r="D11" s="19">
        <v>36900</v>
      </c>
      <c r="E11" s="19" t="s">
        <v>33</v>
      </c>
      <c r="F11" s="20" t="s">
        <v>34</v>
      </c>
      <c r="G11" s="21">
        <v>7</v>
      </c>
      <c r="H11" s="21">
        <v>7</v>
      </c>
      <c r="I11" s="12">
        <v>7</v>
      </c>
      <c r="J11" s="12">
        <v>7</v>
      </c>
      <c r="K11" s="13">
        <v>0</v>
      </c>
      <c r="L11" s="12">
        <f t="shared" si="0"/>
        <v>28</v>
      </c>
      <c r="M11" s="14">
        <f t="shared" si="1"/>
        <v>0.56</v>
      </c>
      <c r="N11" s="15"/>
    </row>
    <row r="12" spans="1:14" ht="48">
      <c r="A12" s="8">
        <v>6</v>
      </c>
      <c r="B12" s="9" t="s">
        <v>35</v>
      </c>
      <c r="C12" s="3" t="s">
        <v>29</v>
      </c>
      <c r="D12" s="10">
        <v>37208</v>
      </c>
      <c r="E12" s="3" t="s">
        <v>26</v>
      </c>
      <c r="F12" s="11" t="s">
        <v>36</v>
      </c>
      <c r="G12" s="12">
        <v>5</v>
      </c>
      <c r="H12" s="12">
        <v>4</v>
      </c>
      <c r="I12" s="12">
        <v>5</v>
      </c>
      <c r="J12" s="12">
        <v>6</v>
      </c>
      <c r="K12" s="13">
        <v>6</v>
      </c>
      <c r="L12" s="12">
        <f t="shared" si="0"/>
        <v>26</v>
      </c>
      <c r="M12" s="14">
        <f t="shared" si="1"/>
        <v>0.52</v>
      </c>
      <c r="N12" s="15"/>
    </row>
    <row r="13" spans="1:14" ht="37.5">
      <c r="A13" s="8">
        <v>7</v>
      </c>
      <c r="B13" s="9" t="s">
        <v>37</v>
      </c>
      <c r="C13" s="3" t="s">
        <v>29</v>
      </c>
      <c r="D13" s="10">
        <v>37335</v>
      </c>
      <c r="E13" s="3" t="s">
        <v>38</v>
      </c>
      <c r="F13" s="11" t="s">
        <v>39</v>
      </c>
      <c r="G13" s="12">
        <v>5</v>
      </c>
      <c r="H13" s="12">
        <v>5</v>
      </c>
      <c r="I13" s="12">
        <v>5</v>
      </c>
      <c r="J13" s="12">
        <v>5</v>
      </c>
      <c r="K13" s="13">
        <v>5</v>
      </c>
      <c r="L13" s="12">
        <f t="shared" si="0"/>
        <v>25</v>
      </c>
      <c r="M13" s="14">
        <f t="shared" si="1"/>
        <v>0.5</v>
      </c>
      <c r="N13" s="15"/>
    </row>
    <row r="14" spans="1:14" ht="37.5">
      <c r="A14" s="8">
        <v>8</v>
      </c>
      <c r="B14" s="9" t="s">
        <v>40</v>
      </c>
      <c r="C14" s="3" t="s">
        <v>29</v>
      </c>
      <c r="D14" s="10">
        <v>37321</v>
      </c>
      <c r="E14" s="3" t="s">
        <v>41</v>
      </c>
      <c r="F14" s="11" t="s">
        <v>42</v>
      </c>
      <c r="G14" s="12">
        <v>4</v>
      </c>
      <c r="H14" s="12">
        <v>4</v>
      </c>
      <c r="I14" s="12">
        <v>4</v>
      </c>
      <c r="J14" s="12">
        <v>4</v>
      </c>
      <c r="K14" s="13">
        <v>4</v>
      </c>
      <c r="L14" s="12">
        <f t="shared" si="0"/>
        <v>20</v>
      </c>
      <c r="M14" s="14">
        <f t="shared" si="1"/>
        <v>0.4</v>
      </c>
      <c r="N14" s="15"/>
    </row>
    <row r="15" spans="1:14" ht="37.5">
      <c r="A15" s="8">
        <v>9</v>
      </c>
      <c r="B15" s="9" t="s">
        <v>43</v>
      </c>
      <c r="C15" s="3" t="s">
        <v>29</v>
      </c>
      <c r="D15" s="10">
        <v>37490</v>
      </c>
      <c r="E15" s="3" t="s">
        <v>44</v>
      </c>
      <c r="F15" s="11" t="s">
        <v>45</v>
      </c>
      <c r="G15" s="12">
        <v>6</v>
      </c>
      <c r="H15" s="12">
        <v>6</v>
      </c>
      <c r="I15" s="12">
        <v>6</v>
      </c>
      <c r="J15" s="12">
        <v>0</v>
      </c>
      <c r="K15" s="13">
        <v>0</v>
      </c>
      <c r="L15" s="12">
        <f t="shared" si="0"/>
        <v>18</v>
      </c>
      <c r="M15" s="14">
        <f t="shared" si="1"/>
        <v>0.36</v>
      </c>
      <c r="N15" s="15"/>
    </row>
    <row r="16" spans="1:14" ht="37.5">
      <c r="A16" s="8">
        <v>10</v>
      </c>
      <c r="B16" s="9" t="s">
        <v>46</v>
      </c>
      <c r="C16" s="3" t="s">
        <v>29</v>
      </c>
      <c r="D16" s="10">
        <v>37370</v>
      </c>
      <c r="E16" s="3" t="s">
        <v>47</v>
      </c>
      <c r="F16" s="11" t="s">
        <v>48</v>
      </c>
      <c r="G16" s="12">
        <v>0</v>
      </c>
      <c r="H16" s="12">
        <v>0</v>
      </c>
      <c r="I16" s="12">
        <v>5</v>
      </c>
      <c r="J16" s="12">
        <v>5</v>
      </c>
      <c r="K16" s="13">
        <v>5</v>
      </c>
      <c r="L16" s="12">
        <f t="shared" si="0"/>
        <v>15</v>
      </c>
      <c r="M16" s="14">
        <f t="shared" si="1"/>
        <v>0.3</v>
      </c>
      <c r="N16" s="15"/>
    </row>
    <row r="17" spans="1:14" ht="37.5">
      <c r="A17" s="8">
        <v>11</v>
      </c>
      <c r="B17" s="9" t="s">
        <v>49</v>
      </c>
      <c r="C17" s="3" t="s">
        <v>29</v>
      </c>
      <c r="D17" s="10">
        <v>37210</v>
      </c>
      <c r="E17" s="3" t="s">
        <v>50</v>
      </c>
      <c r="F17" s="11" t="s">
        <v>51</v>
      </c>
      <c r="G17" s="12">
        <v>0</v>
      </c>
      <c r="H17" s="12">
        <v>0</v>
      </c>
      <c r="I17" s="12">
        <v>5</v>
      </c>
      <c r="J17" s="12">
        <v>3</v>
      </c>
      <c r="K17" s="13">
        <v>2</v>
      </c>
      <c r="L17" s="12">
        <f t="shared" si="0"/>
        <v>10</v>
      </c>
      <c r="M17" s="14">
        <f t="shared" si="1"/>
        <v>0.2</v>
      </c>
      <c r="N17" s="15"/>
    </row>
    <row r="18" spans="1:14" ht="37.5">
      <c r="A18" s="8">
        <v>12</v>
      </c>
      <c r="B18" s="18" t="s">
        <v>52</v>
      </c>
      <c r="C18" s="3" t="s">
        <v>29</v>
      </c>
      <c r="D18" s="19">
        <v>37219</v>
      </c>
      <c r="E18" s="19" t="s">
        <v>50</v>
      </c>
      <c r="F18" s="20" t="s">
        <v>51</v>
      </c>
      <c r="G18" s="21">
        <v>0</v>
      </c>
      <c r="H18" s="21">
        <v>0</v>
      </c>
      <c r="I18" s="12">
        <v>2</v>
      </c>
      <c r="J18" s="12">
        <v>3</v>
      </c>
      <c r="K18" s="13">
        <v>0</v>
      </c>
      <c r="L18" s="12">
        <f t="shared" si="0"/>
        <v>5</v>
      </c>
      <c r="M18" s="14">
        <f t="shared" si="1"/>
        <v>0.1</v>
      </c>
      <c r="N18" s="15"/>
    </row>
    <row r="19" spans="1:14" ht="37.5">
      <c r="A19" s="8">
        <v>13</v>
      </c>
      <c r="B19" s="9" t="s">
        <v>53</v>
      </c>
      <c r="C19" s="3" t="s">
        <v>29</v>
      </c>
      <c r="D19" s="10">
        <v>37581</v>
      </c>
      <c r="E19" s="3" t="s">
        <v>44</v>
      </c>
      <c r="F19" s="11" t="s">
        <v>45</v>
      </c>
      <c r="G19" s="12">
        <v>0</v>
      </c>
      <c r="H19" s="12">
        <v>0</v>
      </c>
      <c r="I19" s="12">
        <v>2</v>
      </c>
      <c r="J19" s="12">
        <v>3</v>
      </c>
      <c r="K19" s="13">
        <v>0</v>
      </c>
      <c r="L19" s="12">
        <f t="shared" si="0"/>
        <v>5</v>
      </c>
      <c r="M19" s="14">
        <f t="shared" si="1"/>
        <v>0.1</v>
      </c>
      <c r="N19" s="15"/>
    </row>
    <row r="20" spans="1:14" ht="37.5">
      <c r="A20" s="8">
        <v>14</v>
      </c>
      <c r="B20" s="9" t="s">
        <v>54</v>
      </c>
      <c r="C20" s="3" t="s">
        <v>19</v>
      </c>
      <c r="D20" s="10">
        <v>37071</v>
      </c>
      <c r="E20" s="3" t="s">
        <v>23</v>
      </c>
      <c r="F20" s="11" t="s">
        <v>24</v>
      </c>
      <c r="G20" s="12">
        <v>0</v>
      </c>
      <c r="H20" s="12">
        <v>0</v>
      </c>
      <c r="I20" s="12">
        <v>0</v>
      </c>
      <c r="J20" s="12">
        <v>2</v>
      </c>
      <c r="K20" s="13">
        <v>3</v>
      </c>
      <c r="L20" s="12">
        <f t="shared" si="0"/>
        <v>5</v>
      </c>
      <c r="M20" s="14">
        <f t="shared" si="1"/>
        <v>0.1</v>
      </c>
      <c r="N20" s="15"/>
    </row>
    <row r="21" spans="1:14" ht="18.75">
      <c r="A21" s="22"/>
      <c r="B21" s="23"/>
      <c r="C21" s="24"/>
      <c r="D21" s="25"/>
      <c r="E21" s="24"/>
      <c r="F21" s="26"/>
      <c r="G21" s="27"/>
      <c r="H21" s="27"/>
      <c r="I21" s="27"/>
      <c r="J21" s="27"/>
      <c r="K21" s="28"/>
      <c r="L21" s="24"/>
      <c r="M21" s="29"/>
      <c r="N21" s="29"/>
    </row>
    <row r="22" spans="1:14" ht="18.75">
      <c r="A22" s="22"/>
      <c r="B22" s="23"/>
      <c r="C22" s="24"/>
      <c r="D22" s="25"/>
      <c r="E22" s="24"/>
      <c r="F22" s="26"/>
      <c r="G22" s="27"/>
      <c r="H22" s="27"/>
      <c r="I22" s="27"/>
      <c r="J22" s="27"/>
      <c r="K22" s="28"/>
      <c r="L22" s="24"/>
      <c r="M22" s="29"/>
      <c r="N22" s="29"/>
    </row>
    <row r="23" spans="1:14" ht="15.75">
      <c r="A23" s="29"/>
      <c r="B23" s="30" t="s">
        <v>55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.75">
      <c r="A24" s="29"/>
      <c r="B24" s="30" t="s">
        <v>56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>
      <c r="A25" s="29"/>
      <c r="B25" s="30" t="s">
        <v>57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32" ht="39.75" customHeight="1"/>
    <row r="36" ht="39" customHeight="1"/>
  </sheetData>
  <sheetProtection selectLockedCells="1" selectUnlockedCells="1"/>
  <mergeCells count="4">
    <mergeCell ref="A1:L1"/>
    <mergeCell ref="B2:L2"/>
    <mergeCell ref="A3:L3"/>
    <mergeCell ref="A4:L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0">
      <selection activeCell="B20" sqref="B20"/>
    </sheetView>
  </sheetViews>
  <sheetFormatPr defaultColWidth="8.625" defaultRowHeight="12.75"/>
  <cols>
    <col min="1" max="1" width="4.00390625" style="0" customWidth="1"/>
    <col min="2" max="2" width="36.25390625" style="0" customWidth="1"/>
    <col min="3" max="3" width="9.875" style="0" customWidth="1"/>
    <col min="4" max="4" width="11.375" style="0" customWidth="1"/>
    <col min="5" max="5" width="20.375" style="0" customWidth="1"/>
    <col min="6" max="6" width="36.25390625" style="0" customWidth="1"/>
    <col min="7" max="7" width="4.875" style="0" customWidth="1"/>
    <col min="8" max="8" width="3.625" style="0" customWidth="1"/>
    <col min="9" max="10" width="3.75390625" style="0" customWidth="1"/>
    <col min="11" max="11" width="3.375" style="0" customWidth="1"/>
    <col min="12" max="12" width="8.00390625" style="0" customWidth="1"/>
  </cols>
  <sheetData>
    <row r="1" spans="1:11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" customHeight="1">
      <c r="A2" s="1"/>
      <c r="B2" s="114" t="s">
        <v>273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2.7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2.75">
      <c r="A4" s="115" t="s">
        <v>115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3" ht="63.75" customHeight="1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47" t="s">
        <v>15</v>
      </c>
      <c r="L6" s="47" t="s">
        <v>16</v>
      </c>
      <c r="M6" s="7" t="s">
        <v>17</v>
      </c>
    </row>
    <row r="7" spans="1:13" ht="48" customHeight="1">
      <c r="A7" s="12">
        <v>1</v>
      </c>
      <c r="B7" s="12" t="s">
        <v>274</v>
      </c>
      <c r="C7" s="12" t="s">
        <v>19</v>
      </c>
      <c r="D7" s="48">
        <v>39182</v>
      </c>
      <c r="E7" s="12" t="s">
        <v>33</v>
      </c>
      <c r="F7" s="12" t="s">
        <v>73</v>
      </c>
      <c r="G7" s="12">
        <v>10</v>
      </c>
      <c r="H7" s="12">
        <v>10</v>
      </c>
      <c r="I7" s="12">
        <v>9</v>
      </c>
      <c r="J7" s="13">
        <v>10</v>
      </c>
      <c r="K7" s="12">
        <f aca="true" t="shared" si="0" ref="K7:K36">SUM(G7:J7)</f>
        <v>39</v>
      </c>
      <c r="L7" s="49">
        <f aca="true" t="shared" si="1" ref="L7:L37">K7/40</f>
        <v>0.975</v>
      </c>
      <c r="M7" s="50"/>
    </row>
    <row r="8" spans="1:13" ht="15.75">
      <c r="A8" s="12">
        <v>2</v>
      </c>
      <c r="B8" s="12" t="s">
        <v>275</v>
      </c>
      <c r="C8" s="12" t="s">
        <v>19</v>
      </c>
      <c r="D8" s="48">
        <v>39174</v>
      </c>
      <c r="E8" s="12" t="s">
        <v>276</v>
      </c>
      <c r="F8" s="12" t="s">
        <v>248</v>
      </c>
      <c r="G8" s="12">
        <v>10</v>
      </c>
      <c r="H8" s="12">
        <v>10</v>
      </c>
      <c r="I8" s="12">
        <v>9</v>
      </c>
      <c r="J8" s="13">
        <v>9</v>
      </c>
      <c r="K8" s="12">
        <f t="shared" si="0"/>
        <v>38</v>
      </c>
      <c r="L8" s="49">
        <f t="shared" si="1"/>
        <v>0.95</v>
      </c>
      <c r="M8" s="50"/>
    </row>
    <row r="9" spans="1:13" ht="15.75">
      <c r="A9" s="12">
        <v>3</v>
      </c>
      <c r="B9" s="12" t="s">
        <v>277</v>
      </c>
      <c r="C9" s="12" t="s">
        <v>19</v>
      </c>
      <c r="D9" s="48">
        <v>39228</v>
      </c>
      <c r="E9" s="12" t="s">
        <v>33</v>
      </c>
      <c r="F9" s="12" t="s">
        <v>124</v>
      </c>
      <c r="G9" s="12">
        <v>7.5</v>
      </c>
      <c r="H9" s="12">
        <v>3</v>
      </c>
      <c r="I9" s="12">
        <v>10</v>
      </c>
      <c r="J9" s="13">
        <v>10</v>
      </c>
      <c r="K9" s="12">
        <f t="shared" si="0"/>
        <v>30.5</v>
      </c>
      <c r="L9" s="49">
        <f t="shared" si="1"/>
        <v>0.7625</v>
      </c>
      <c r="M9" s="50"/>
    </row>
    <row r="10" spans="1:13" ht="15.75">
      <c r="A10" s="12">
        <v>4</v>
      </c>
      <c r="B10" s="12" t="s">
        <v>278</v>
      </c>
      <c r="C10" s="12" t="s">
        <v>19</v>
      </c>
      <c r="D10" s="48">
        <v>39457</v>
      </c>
      <c r="E10" s="12" t="s">
        <v>33</v>
      </c>
      <c r="F10" s="12" t="s">
        <v>88</v>
      </c>
      <c r="G10" s="12">
        <v>10</v>
      </c>
      <c r="H10" s="12">
        <v>3</v>
      </c>
      <c r="I10" s="12">
        <v>7</v>
      </c>
      <c r="J10" s="13">
        <v>10</v>
      </c>
      <c r="K10" s="12">
        <f t="shared" si="0"/>
        <v>30</v>
      </c>
      <c r="L10" s="49">
        <f t="shared" si="1"/>
        <v>0.75</v>
      </c>
      <c r="M10" s="50"/>
    </row>
    <row r="11" spans="1:13" ht="15.75">
      <c r="A11" s="12">
        <v>5</v>
      </c>
      <c r="B11" s="12" t="s">
        <v>279</v>
      </c>
      <c r="C11" s="12" t="s">
        <v>19</v>
      </c>
      <c r="D11" s="48">
        <v>39397</v>
      </c>
      <c r="E11" s="12" t="s">
        <v>23</v>
      </c>
      <c r="F11" s="12" t="s">
        <v>24</v>
      </c>
      <c r="G11" s="12">
        <v>10</v>
      </c>
      <c r="H11" s="12">
        <v>9</v>
      </c>
      <c r="I11" s="12">
        <v>10</v>
      </c>
      <c r="J11" s="13">
        <v>0</v>
      </c>
      <c r="K11" s="12">
        <f t="shared" si="0"/>
        <v>29</v>
      </c>
      <c r="L11" s="49">
        <f t="shared" si="1"/>
        <v>0.725</v>
      </c>
      <c r="M11" s="50"/>
    </row>
    <row r="12" spans="1:13" ht="15.75">
      <c r="A12" s="12">
        <v>6</v>
      </c>
      <c r="B12" s="12" t="s">
        <v>280</v>
      </c>
      <c r="C12" s="12" t="s">
        <v>19</v>
      </c>
      <c r="D12" s="48">
        <v>39261</v>
      </c>
      <c r="E12" s="12" t="s">
        <v>33</v>
      </c>
      <c r="F12" s="12" t="s">
        <v>176</v>
      </c>
      <c r="G12" s="12">
        <v>10</v>
      </c>
      <c r="H12" s="12">
        <v>10</v>
      </c>
      <c r="I12" s="12">
        <v>4</v>
      </c>
      <c r="J12" s="13">
        <v>5</v>
      </c>
      <c r="K12" s="12">
        <f t="shared" si="0"/>
        <v>29</v>
      </c>
      <c r="L12" s="49">
        <f t="shared" si="1"/>
        <v>0.725</v>
      </c>
      <c r="M12" s="50"/>
    </row>
    <row r="13" spans="1:13" ht="15.75">
      <c r="A13" s="12">
        <v>7</v>
      </c>
      <c r="B13" s="12" t="s">
        <v>281</v>
      </c>
      <c r="C13" s="12" t="s">
        <v>19</v>
      </c>
      <c r="D13" s="48">
        <v>39513</v>
      </c>
      <c r="E13" s="12" t="s">
        <v>33</v>
      </c>
      <c r="F13" s="12" t="s">
        <v>176</v>
      </c>
      <c r="G13" s="12">
        <v>10</v>
      </c>
      <c r="H13" s="12">
        <v>10</v>
      </c>
      <c r="I13" s="12">
        <v>0</v>
      </c>
      <c r="J13" s="13">
        <v>8</v>
      </c>
      <c r="K13" s="12">
        <f t="shared" si="0"/>
        <v>28</v>
      </c>
      <c r="L13" s="49">
        <f t="shared" si="1"/>
        <v>0.7</v>
      </c>
      <c r="M13" s="50"/>
    </row>
    <row r="14" spans="1:13" ht="15.75">
      <c r="A14" s="12">
        <v>8</v>
      </c>
      <c r="B14" s="12" t="s">
        <v>282</v>
      </c>
      <c r="C14" s="12" t="s">
        <v>19</v>
      </c>
      <c r="D14" s="48">
        <v>39245</v>
      </c>
      <c r="E14" s="12" t="s">
        <v>163</v>
      </c>
      <c r="F14" s="12" t="s">
        <v>259</v>
      </c>
      <c r="G14" s="12">
        <v>10</v>
      </c>
      <c r="H14" s="12">
        <v>2</v>
      </c>
      <c r="I14" s="12">
        <v>7</v>
      </c>
      <c r="J14" s="13">
        <v>9</v>
      </c>
      <c r="K14" s="12">
        <f t="shared" si="0"/>
        <v>28</v>
      </c>
      <c r="L14" s="49">
        <f t="shared" si="1"/>
        <v>0.7</v>
      </c>
      <c r="M14" s="50"/>
    </row>
    <row r="15" spans="1:13" ht="15.75">
      <c r="A15" s="12">
        <v>9</v>
      </c>
      <c r="B15" s="12" t="s">
        <v>283</v>
      </c>
      <c r="C15" s="12" t="s">
        <v>19</v>
      </c>
      <c r="D15" s="48">
        <v>39365</v>
      </c>
      <c r="E15" s="12" t="s">
        <v>33</v>
      </c>
      <c r="F15" s="12" t="s">
        <v>176</v>
      </c>
      <c r="G15" s="12">
        <v>10</v>
      </c>
      <c r="H15" s="12">
        <v>8</v>
      </c>
      <c r="I15" s="12">
        <v>5</v>
      </c>
      <c r="J15" s="13">
        <v>5</v>
      </c>
      <c r="K15" s="12">
        <f t="shared" si="0"/>
        <v>28</v>
      </c>
      <c r="L15" s="49">
        <f t="shared" si="1"/>
        <v>0.7</v>
      </c>
      <c r="M15" s="50"/>
    </row>
    <row r="16" spans="1:13" ht="15.75">
      <c r="A16" s="12">
        <v>10</v>
      </c>
      <c r="B16" s="12" t="s">
        <v>284</v>
      </c>
      <c r="C16" s="12" t="s">
        <v>19</v>
      </c>
      <c r="D16" s="48">
        <v>39261</v>
      </c>
      <c r="E16" s="12" t="s">
        <v>33</v>
      </c>
      <c r="F16" s="12" t="s">
        <v>124</v>
      </c>
      <c r="G16" s="12">
        <v>10</v>
      </c>
      <c r="H16" s="12">
        <v>2</v>
      </c>
      <c r="I16" s="12">
        <v>6</v>
      </c>
      <c r="J16" s="13">
        <v>8</v>
      </c>
      <c r="K16" s="12">
        <f t="shared" si="0"/>
        <v>26</v>
      </c>
      <c r="L16" s="49">
        <f t="shared" si="1"/>
        <v>0.65</v>
      </c>
      <c r="M16" s="50"/>
    </row>
    <row r="17" spans="1:13" ht="15.75">
      <c r="A17" s="12">
        <v>11</v>
      </c>
      <c r="B17" s="12" t="s">
        <v>285</v>
      </c>
      <c r="C17" s="12" t="s">
        <v>19</v>
      </c>
      <c r="D17" s="48">
        <v>39183</v>
      </c>
      <c r="E17" s="12" t="s">
        <v>47</v>
      </c>
      <c r="F17" s="12" t="s">
        <v>48</v>
      </c>
      <c r="G17" s="12">
        <v>7.5</v>
      </c>
      <c r="H17" s="12">
        <v>8</v>
      </c>
      <c r="I17" s="12">
        <v>10</v>
      </c>
      <c r="J17" s="13">
        <v>0</v>
      </c>
      <c r="K17" s="12">
        <f t="shared" si="0"/>
        <v>25.5</v>
      </c>
      <c r="L17" s="49">
        <f t="shared" si="1"/>
        <v>0.6375</v>
      </c>
      <c r="M17" s="50"/>
    </row>
    <row r="18" spans="1:13" ht="15.75">
      <c r="A18" s="12">
        <v>12</v>
      </c>
      <c r="B18" s="12" t="s">
        <v>286</v>
      </c>
      <c r="C18" s="12" t="s">
        <v>19</v>
      </c>
      <c r="D18" s="48">
        <v>39562</v>
      </c>
      <c r="E18" s="12" t="s">
        <v>26</v>
      </c>
      <c r="F18" s="12" t="s">
        <v>69</v>
      </c>
      <c r="G18" s="12">
        <v>0</v>
      </c>
      <c r="H18" s="12">
        <v>10</v>
      </c>
      <c r="I18" s="12">
        <v>6</v>
      </c>
      <c r="J18" s="13">
        <v>9</v>
      </c>
      <c r="K18" s="12">
        <f t="shared" si="0"/>
        <v>25</v>
      </c>
      <c r="L18" s="49">
        <f t="shared" si="1"/>
        <v>0.625</v>
      </c>
      <c r="M18" s="50"/>
    </row>
    <row r="19" spans="1:13" ht="15.75">
      <c r="A19" s="12">
        <v>13</v>
      </c>
      <c r="B19" s="21" t="s">
        <v>287</v>
      </c>
      <c r="C19" s="12" t="s">
        <v>29</v>
      </c>
      <c r="D19" s="51">
        <v>39436</v>
      </c>
      <c r="E19" s="51" t="s">
        <v>50</v>
      </c>
      <c r="F19" s="21" t="s">
        <v>288</v>
      </c>
      <c r="G19" s="21">
        <v>7.5</v>
      </c>
      <c r="H19" s="21">
        <v>10</v>
      </c>
      <c r="I19" s="12">
        <v>7</v>
      </c>
      <c r="J19" s="13">
        <v>0</v>
      </c>
      <c r="K19" s="12">
        <f t="shared" si="0"/>
        <v>24.5</v>
      </c>
      <c r="L19" s="49">
        <f t="shared" si="1"/>
        <v>0.6125</v>
      </c>
      <c r="M19" s="50"/>
    </row>
    <row r="20" spans="1:13" ht="15.75">
      <c r="A20" s="12">
        <v>14</v>
      </c>
      <c r="B20" s="12" t="s">
        <v>289</v>
      </c>
      <c r="C20" s="12" t="s">
        <v>19</v>
      </c>
      <c r="D20" s="48">
        <v>39541</v>
      </c>
      <c r="E20" s="12" t="s">
        <v>26</v>
      </c>
      <c r="F20" s="12" t="s">
        <v>217</v>
      </c>
      <c r="G20" s="85">
        <v>7.5</v>
      </c>
      <c r="H20" s="12">
        <v>3</v>
      </c>
      <c r="I20" s="12">
        <v>6</v>
      </c>
      <c r="J20" s="13">
        <v>8</v>
      </c>
      <c r="K20" s="12">
        <f t="shared" si="0"/>
        <v>24.5</v>
      </c>
      <c r="L20" s="49">
        <f t="shared" si="1"/>
        <v>0.6125</v>
      </c>
      <c r="M20" s="50"/>
    </row>
    <row r="21" spans="1:13" ht="15.75">
      <c r="A21" s="12">
        <v>15</v>
      </c>
      <c r="B21" s="12" t="s">
        <v>290</v>
      </c>
      <c r="C21" s="12" t="s">
        <v>19</v>
      </c>
      <c r="D21" s="48">
        <v>39507</v>
      </c>
      <c r="E21" s="12" t="s">
        <v>30</v>
      </c>
      <c r="F21" s="12" t="s">
        <v>236</v>
      </c>
      <c r="G21" s="12">
        <v>10</v>
      </c>
      <c r="H21" s="12">
        <v>0</v>
      </c>
      <c r="I21" s="12">
        <v>7</v>
      </c>
      <c r="J21" s="13">
        <v>7</v>
      </c>
      <c r="K21" s="12">
        <f t="shared" si="0"/>
        <v>24</v>
      </c>
      <c r="L21" s="49">
        <f t="shared" si="1"/>
        <v>0.6</v>
      </c>
      <c r="M21" s="50"/>
    </row>
    <row r="22" spans="1:13" ht="15.75">
      <c r="A22" s="12">
        <v>16</v>
      </c>
      <c r="B22" s="12" t="s">
        <v>291</v>
      </c>
      <c r="C22" s="12" t="s">
        <v>29</v>
      </c>
      <c r="D22" s="48">
        <v>39372</v>
      </c>
      <c r="E22" s="12" t="s">
        <v>20</v>
      </c>
      <c r="F22" s="12" t="s">
        <v>21</v>
      </c>
      <c r="G22" s="12">
        <v>7.5</v>
      </c>
      <c r="H22" s="12">
        <v>7</v>
      </c>
      <c r="I22" s="12">
        <v>9</v>
      </c>
      <c r="J22" s="13">
        <v>0</v>
      </c>
      <c r="K22" s="12">
        <f t="shared" si="0"/>
        <v>23.5</v>
      </c>
      <c r="L22" s="49">
        <f t="shared" si="1"/>
        <v>0.5875</v>
      </c>
      <c r="M22" s="50"/>
    </row>
    <row r="23" spans="1:13" ht="15.75">
      <c r="A23" s="12">
        <v>17</v>
      </c>
      <c r="B23" s="21" t="s">
        <v>292</v>
      </c>
      <c r="C23" s="12" t="s">
        <v>29</v>
      </c>
      <c r="D23" s="51">
        <v>39347</v>
      </c>
      <c r="E23" s="51" t="s">
        <v>23</v>
      </c>
      <c r="F23" s="21" t="s">
        <v>24</v>
      </c>
      <c r="G23" s="21">
        <v>10</v>
      </c>
      <c r="H23" s="21">
        <v>4</v>
      </c>
      <c r="I23" s="12">
        <v>9</v>
      </c>
      <c r="J23" s="13">
        <v>0</v>
      </c>
      <c r="K23" s="12">
        <f t="shared" si="0"/>
        <v>23</v>
      </c>
      <c r="L23" s="49">
        <f t="shared" si="1"/>
        <v>0.575</v>
      </c>
      <c r="M23" s="50"/>
    </row>
    <row r="24" spans="1:13" ht="15.75">
      <c r="A24" s="12">
        <v>18</v>
      </c>
      <c r="B24" s="12" t="s">
        <v>293</v>
      </c>
      <c r="C24" s="12" t="s">
        <v>29</v>
      </c>
      <c r="D24" s="48">
        <v>39266</v>
      </c>
      <c r="E24" s="12" t="s">
        <v>50</v>
      </c>
      <c r="F24" s="12" t="s">
        <v>288</v>
      </c>
      <c r="G24" s="12">
        <v>7.5</v>
      </c>
      <c r="H24" s="12">
        <v>7</v>
      </c>
      <c r="I24" s="12">
        <v>0</v>
      </c>
      <c r="J24" s="13">
        <v>7</v>
      </c>
      <c r="K24" s="12">
        <f t="shared" si="0"/>
        <v>21.5</v>
      </c>
      <c r="L24" s="49">
        <f t="shared" si="1"/>
        <v>0.5375</v>
      </c>
      <c r="M24" s="50"/>
    </row>
    <row r="25" spans="1:13" ht="15.75">
      <c r="A25" s="12">
        <v>19</v>
      </c>
      <c r="B25" s="12" t="s">
        <v>294</v>
      </c>
      <c r="C25" s="12" t="s">
        <v>19</v>
      </c>
      <c r="D25" s="48">
        <v>39208</v>
      </c>
      <c r="E25" s="12" t="s">
        <v>33</v>
      </c>
      <c r="F25" s="12" t="s">
        <v>73</v>
      </c>
      <c r="G25" s="12">
        <v>7.5</v>
      </c>
      <c r="H25" s="12">
        <v>4</v>
      </c>
      <c r="I25" s="12">
        <v>0</v>
      </c>
      <c r="J25" s="13">
        <v>9</v>
      </c>
      <c r="K25" s="12">
        <f t="shared" si="0"/>
        <v>20.5</v>
      </c>
      <c r="L25" s="49">
        <f t="shared" si="1"/>
        <v>0.5125</v>
      </c>
      <c r="M25" s="50"/>
    </row>
    <row r="26" spans="1:13" ht="15.75">
      <c r="A26" s="12">
        <v>20</v>
      </c>
      <c r="B26" s="12" t="s">
        <v>295</v>
      </c>
      <c r="C26" s="12" t="s">
        <v>29</v>
      </c>
      <c r="D26" s="48">
        <v>39339</v>
      </c>
      <c r="E26" s="12" t="s">
        <v>30</v>
      </c>
      <c r="F26" s="12" t="s">
        <v>236</v>
      </c>
      <c r="G26" s="12">
        <v>7.5</v>
      </c>
      <c r="H26" s="12">
        <v>3</v>
      </c>
      <c r="I26" s="12">
        <v>6</v>
      </c>
      <c r="J26" s="13">
        <v>0</v>
      </c>
      <c r="K26" s="12">
        <f t="shared" si="0"/>
        <v>16.5</v>
      </c>
      <c r="L26" s="49">
        <f t="shared" si="1"/>
        <v>0.4125</v>
      </c>
      <c r="M26" s="50"/>
    </row>
    <row r="27" spans="1:13" ht="15.75">
      <c r="A27" s="12">
        <v>21</v>
      </c>
      <c r="B27" s="12" t="s">
        <v>296</v>
      </c>
      <c r="C27" s="12" t="s">
        <v>29</v>
      </c>
      <c r="D27" s="48">
        <v>39275</v>
      </c>
      <c r="E27" s="12" t="s">
        <v>47</v>
      </c>
      <c r="F27" s="12" t="s">
        <v>60</v>
      </c>
      <c r="G27" s="12">
        <v>5</v>
      </c>
      <c r="H27" s="12">
        <v>10</v>
      </c>
      <c r="I27" s="12">
        <v>0</v>
      </c>
      <c r="J27" s="13">
        <v>0</v>
      </c>
      <c r="K27" s="12">
        <f t="shared" si="0"/>
        <v>15</v>
      </c>
      <c r="L27" s="49">
        <f t="shared" si="1"/>
        <v>0.375</v>
      </c>
      <c r="M27" s="50"/>
    </row>
    <row r="28" spans="1:13" ht="15.75">
      <c r="A28" s="12">
        <v>22</v>
      </c>
      <c r="B28" s="12" t="s">
        <v>297</v>
      </c>
      <c r="C28" s="12" t="s">
        <v>19</v>
      </c>
      <c r="D28" s="48">
        <v>39356</v>
      </c>
      <c r="E28" s="12" t="s">
        <v>148</v>
      </c>
      <c r="F28" s="12" t="s">
        <v>171</v>
      </c>
      <c r="G28" s="12">
        <v>5</v>
      </c>
      <c r="H28" s="12">
        <v>4</v>
      </c>
      <c r="I28" s="12">
        <v>0</v>
      </c>
      <c r="J28" s="13">
        <v>4</v>
      </c>
      <c r="K28" s="12">
        <f t="shared" si="0"/>
        <v>13</v>
      </c>
      <c r="L28" s="49">
        <f t="shared" si="1"/>
        <v>0.325</v>
      </c>
      <c r="M28" s="50"/>
    </row>
    <row r="29" spans="1:13" ht="15.75">
      <c r="A29" s="12">
        <v>23</v>
      </c>
      <c r="B29" s="12" t="s">
        <v>298</v>
      </c>
      <c r="C29" s="12" t="s">
        <v>19</v>
      </c>
      <c r="D29" s="48">
        <v>39319</v>
      </c>
      <c r="E29" s="12" t="s">
        <v>23</v>
      </c>
      <c r="F29" s="12" t="s">
        <v>117</v>
      </c>
      <c r="G29" s="12">
        <v>7.5</v>
      </c>
      <c r="H29" s="12">
        <v>2</v>
      </c>
      <c r="I29" s="12">
        <v>0</v>
      </c>
      <c r="J29" s="13">
        <v>2</v>
      </c>
      <c r="K29" s="12">
        <f t="shared" si="0"/>
        <v>11.5</v>
      </c>
      <c r="L29" s="49">
        <f t="shared" si="1"/>
        <v>0.2875</v>
      </c>
      <c r="M29" s="50"/>
    </row>
    <row r="30" spans="1:13" ht="15.75">
      <c r="A30" s="12">
        <v>24</v>
      </c>
      <c r="B30" s="12" t="s">
        <v>299</v>
      </c>
      <c r="C30" s="12" t="s">
        <v>19</v>
      </c>
      <c r="D30" s="48">
        <v>39419</v>
      </c>
      <c r="E30" s="12" t="s">
        <v>148</v>
      </c>
      <c r="F30" s="12" t="s">
        <v>149</v>
      </c>
      <c r="G30" s="12">
        <v>2.5</v>
      </c>
      <c r="H30" s="12">
        <v>0</v>
      </c>
      <c r="I30" s="12">
        <v>0</v>
      </c>
      <c r="J30" s="13">
        <v>7</v>
      </c>
      <c r="K30" s="12">
        <f t="shared" si="0"/>
        <v>9.5</v>
      </c>
      <c r="L30" s="49">
        <f t="shared" si="1"/>
        <v>0.2375</v>
      </c>
      <c r="M30" s="50"/>
    </row>
    <row r="31" spans="1:13" ht="15.75">
      <c r="A31" s="12">
        <v>25</v>
      </c>
      <c r="B31" s="12" t="s">
        <v>300</v>
      </c>
      <c r="C31" s="12" t="s">
        <v>29</v>
      </c>
      <c r="D31" s="48">
        <v>39416</v>
      </c>
      <c r="E31" s="12" t="s">
        <v>23</v>
      </c>
      <c r="F31" s="12" t="s">
        <v>225</v>
      </c>
      <c r="G31" s="12">
        <v>7.5</v>
      </c>
      <c r="H31" s="12">
        <v>1</v>
      </c>
      <c r="I31" s="12">
        <v>0</v>
      </c>
      <c r="J31" s="13">
        <v>0</v>
      </c>
      <c r="K31" s="12">
        <f t="shared" si="0"/>
        <v>8.5</v>
      </c>
      <c r="L31" s="49">
        <f t="shared" si="1"/>
        <v>0.2125</v>
      </c>
      <c r="M31" s="50"/>
    </row>
    <row r="32" spans="1:13" ht="15.75">
      <c r="A32" s="12">
        <v>26</v>
      </c>
      <c r="B32" s="12" t="s">
        <v>301</v>
      </c>
      <c r="C32" s="12" t="s">
        <v>19</v>
      </c>
      <c r="D32" s="48">
        <v>39681</v>
      </c>
      <c r="E32" s="12" t="s">
        <v>23</v>
      </c>
      <c r="F32" s="12" t="s">
        <v>117</v>
      </c>
      <c r="G32" s="12">
        <v>7.5</v>
      </c>
      <c r="H32" s="12">
        <v>0</v>
      </c>
      <c r="I32" s="12">
        <v>0</v>
      </c>
      <c r="J32" s="13">
        <v>0</v>
      </c>
      <c r="K32" s="12">
        <f t="shared" si="0"/>
        <v>7.5</v>
      </c>
      <c r="L32" s="49">
        <f t="shared" si="1"/>
        <v>0.1875</v>
      </c>
      <c r="M32" s="50"/>
    </row>
    <row r="33" spans="1:13" ht="15.75">
      <c r="A33" s="12">
        <v>27</v>
      </c>
      <c r="B33" s="12" t="s">
        <v>302</v>
      </c>
      <c r="C33" s="12" t="s">
        <v>19</v>
      </c>
      <c r="D33" s="48">
        <v>39227</v>
      </c>
      <c r="E33" s="12" t="s">
        <v>47</v>
      </c>
      <c r="F33" s="12" t="s">
        <v>60</v>
      </c>
      <c r="G33" s="12">
        <v>5</v>
      </c>
      <c r="H33" s="12">
        <v>0</v>
      </c>
      <c r="I33" s="12">
        <v>0</v>
      </c>
      <c r="J33" s="13">
        <v>0</v>
      </c>
      <c r="K33" s="12">
        <f t="shared" si="0"/>
        <v>5</v>
      </c>
      <c r="L33" s="49">
        <f t="shared" si="1"/>
        <v>0.125</v>
      </c>
      <c r="M33" s="50"/>
    </row>
    <row r="34" spans="1:13" ht="15.75">
      <c r="A34" s="12">
        <v>28</v>
      </c>
      <c r="B34" s="12" t="s">
        <v>303</v>
      </c>
      <c r="C34" s="12" t="s">
        <v>19</v>
      </c>
      <c r="D34" s="48">
        <v>39308</v>
      </c>
      <c r="E34" s="12" t="s">
        <v>47</v>
      </c>
      <c r="F34" s="12" t="s">
        <v>48</v>
      </c>
      <c r="G34" s="12">
        <v>5</v>
      </c>
      <c r="H34" s="12">
        <v>0</v>
      </c>
      <c r="I34" s="12">
        <v>0</v>
      </c>
      <c r="J34" s="13">
        <v>0</v>
      </c>
      <c r="K34" s="12">
        <f t="shared" si="0"/>
        <v>5</v>
      </c>
      <c r="L34" s="49">
        <f t="shared" si="1"/>
        <v>0.125</v>
      </c>
      <c r="M34" s="50"/>
    </row>
    <row r="35" spans="1:13" ht="15.75">
      <c r="A35" s="12">
        <v>29</v>
      </c>
      <c r="B35" s="12" t="s">
        <v>304</v>
      </c>
      <c r="C35" s="12" t="s">
        <v>19</v>
      </c>
      <c r="D35" s="48">
        <v>39259</v>
      </c>
      <c r="E35" s="12" t="s">
        <v>47</v>
      </c>
      <c r="F35" s="12" t="s">
        <v>305</v>
      </c>
      <c r="G35" s="12">
        <v>5</v>
      </c>
      <c r="H35" s="12">
        <v>0</v>
      </c>
      <c r="I35" s="12">
        <v>0</v>
      </c>
      <c r="J35" s="13">
        <v>0</v>
      </c>
      <c r="K35" s="12">
        <f t="shared" si="0"/>
        <v>5</v>
      </c>
      <c r="L35" s="49">
        <f t="shared" si="1"/>
        <v>0.125</v>
      </c>
      <c r="M35" s="50"/>
    </row>
    <row r="36" spans="1:13" ht="15.75">
      <c r="A36" s="12">
        <v>30</v>
      </c>
      <c r="B36" s="12" t="s">
        <v>306</v>
      </c>
      <c r="C36" s="12" t="s">
        <v>19</v>
      </c>
      <c r="D36" s="48">
        <v>39359</v>
      </c>
      <c r="E36" s="12" t="s">
        <v>212</v>
      </c>
      <c r="F36" s="12" t="s">
        <v>267</v>
      </c>
      <c r="G36" s="12">
        <v>2.5</v>
      </c>
      <c r="H36" s="12">
        <v>0</v>
      </c>
      <c r="I36" s="12">
        <v>0</v>
      </c>
      <c r="J36" s="13">
        <v>0</v>
      </c>
      <c r="K36" s="12">
        <f t="shared" si="0"/>
        <v>2.5</v>
      </c>
      <c r="L36" s="49">
        <f t="shared" si="1"/>
        <v>0.0625</v>
      </c>
      <c r="M36" s="50"/>
    </row>
    <row r="37" spans="1:13" ht="15.75">
      <c r="A37" s="44">
        <v>31</v>
      </c>
      <c r="B37" s="86" t="s">
        <v>307</v>
      </c>
      <c r="C37" s="44" t="s">
        <v>19</v>
      </c>
      <c r="D37" s="87">
        <v>39275</v>
      </c>
      <c r="E37" s="44" t="s">
        <v>47</v>
      </c>
      <c r="F37" s="44" t="s">
        <v>60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  <c r="L37" s="55">
        <f t="shared" si="1"/>
        <v>0</v>
      </c>
      <c r="M37" s="56"/>
    </row>
    <row r="38" spans="1:13" ht="15.75">
      <c r="A38" s="36"/>
      <c r="B38" s="35"/>
      <c r="C38" s="36"/>
      <c r="D38" s="57"/>
      <c r="E38" s="36"/>
      <c r="F38" s="35"/>
      <c r="G38" s="36"/>
      <c r="H38" s="36"/>
      <c r="I38" s="36"/>
      <c r="J38" s="37"/>
      <c r="K38" s="36"/>
      <c r="L38" s="58"/>
      <c r="M38" s="58"/>
    </row>
    <row r="39" spans="1:13" ht="15.75">
      <c r="A39" s="30"/>
      <c r="B39" s="30" t="s">
        <v>308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5.75">
      <c r="A40" s="30"/>
      <c r="B40" s="30" t="s">
        <v>309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5.75">
      <c r="A41" s="30"/>
      <c r="B41" s="30" t="s">
        <v>310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5.75">
      <c r="A42" s="30"/>
      <c r="B42" s="30" t="s">
        <v>311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9" ht="39.75" customHeight="1"/>
    <row r="53" ht="39" customHeight="1"/>
  </sheetData>
  <sheetProtection selectLockedCells="1" selectUnlockedCells="1"/>
  <mergeCells count="4">
    <mergeCell ref="A1:K1"/>
    <mergeCell ref="B2:K2"/>
    <mergeCell ref="A3:K3"/>
    <mergeCell ref="A4:K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R10" sqref="R10"/>
    </sheetView>
  </sheetViews>
  <sheetFormatPr defaultColWidth="8.625" defaultRowHeight="12.75"/>
  <cols>
    <col min="1" max="1" width="4.00390625" style="0" customWidth="1"/>
    <col min="2" max="2" width="41.625" style="0" customWidth="1"/>
    <col min="3" max="3" width="8.00390625" style="0" customWidth="1"/>
    <col min="4" max="4" width="9.25390625" style="0" customWidth="1"/>
    <col min="5" max="5" width="17.25390625" style="0" customWidth="1"/>
    <col min="6" max="6" width="33.375" style="0" customWidth="1"/>
    <col min="7" max="17" width="3.25390625" style="0" customWidth="1"/>
    <col min="18" max="18" width="7.625" style="0" customWidth="1"/>
    <col min="19" max="19" width="7.875" style="0" customWidth="1"/>
  </cols>
  <sheetData>
    <row r="1" spans="1:17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5" customHeight="1">
      <c r="A2" s="1"/>
      <c r="B2" s="114" t="s">
        <v>312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2.7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ht="12.75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17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ht="12.75" customHeight="1">
      <c r="A6" s="116" t="s">
        <v>4</v>
      </c>
      <c r="B6" s="116" t="s">
        <v>5</v>
      </c>
      <c r="C6" s="116" t="s">
        <v>6</v>
      </c>
      <c r="D6" s="117" t="s">
        <v>7</v>
      </c>
      <c r="E6" s="117" t="s">
        <v>8</v>
      </c>
      <c r="F6" s="117" t="s">
        <v>9</v>
      </c>
      <c r="G6" s="118" t="s">
        <v>313</v>
      </c>
      <c r="H6" s="118"/>
      <c r="I6" s="118"/>
      <c r="J6" s="118"/>
      <c r="K6" s="118"/>
      <c r="L6" s="118"/>
      <c r="M6" s="118"/>
      <c r="N6" s="118"/>
      <c r="O6" s="118"/>
      <c r="P6" s="118"/>
      <c r="Q6" s="119" t="s">
        <v>15</v>
      </c>
      <c r="R6" s="120" t="s">
        <v>16</v>
      </c>
      <c r="S6" s="121" t="s">
        <v>17</v>
      </c>
    </row>
    <row r="7" spans="1:19" ht="63.75" customHeight="1">
      <c r="A7" s="116"/>
      <c r="B7" s="116"/>
      <c r="C7" s="116"/>
      <c r="D7" s="117"/>
      <c r="E7" s="117"/>
      <c r="F7" s="117"/>
      <c r="G7" s="5" t="s">
        <v>314</v>
      </c>
      <c r="H7" s="5" t="s">
        <v>315</v>
      </c>
      <c r="I7" s="5" t="s">
        <v>316</v>
      </c>
      <c r="J7" s="5" t="s">
        <v>317</v>
      </c>
      <c r="K7" s="5" t="s">
        <v>318</v>
      </c>
      <c r="L7" s="5" t="s">
        <v>319</v>
      </c>
      <c r="M7" s="5" t="s">
        <v>320</v>
      </c>
      <c r="N7" s="5" t="s">
        <v>321</v>
      </c>
      <c r="O7" s="5" t="s">
        <v>322</v>
      </c>
      <c r="P7" s="88" t="s">
        <v>323</v>
      </c>
      <c r="Q7" s="119"/>
      <c r="R7" s="120"/>
      <c r="S7" s="121"/>
    </row>
    <row r="8" spans="1:19" ht="18.75">
      <c r="A8" s="8">
        <v>1</v>
      </c>
      <c r="B8" s="9" t="s">
        <v>324</v>
      </c>
      <c r="C8" s="3" t="s">
        <v>19</v>
      </c>
      <c r="D8" s="10">
        <v>38038</v>
      </c>
      <c r="E8" s="3" t="s">
        <v>33</v>
      </c>
      <c r="F8" s="11" t="s">
        <v>176</v>
      </c>
      <c r="G8" s="89">
        <v>4</v>
      </c>
      <c r="H8" s="89">
        <v>3</v>
      </c>
      <c r="I8" s="89">
        <v>4</v>
      </c>
      <c r="J8" s="89">
        <v>4</v>
      </c>
      <c r="K8" s="89">
        <v>3</v>
      </c>
      <c r="L8" s="89">
        <v>3</v>
      </c>
      <c r="M8" s="89">
        <v>2</v>
      </c>
      <c r="N8" s="89">
        <v>3</v>
      </c>
      <c r="O8" s="89">
        <v>1</v>
      </c>
      <c r="P8" s="90">
        <v>4</v>
      </c>
      <c r="Q8" s="89">
        <f aca="true" t="shared" si="0" ref="Q8:Q19">SUM(G8:P8)</f>
        <v>31</v>
      </c>
      <c r="R8" s="14">
        <f aca="true" t="shared" si="1" ref="R8:R19">Q8/50</f>
        <v>0.62</v>
      </c>
      <c r="S8" s="15">
        <v>1</v>
      </c>
    </row>
    <row r="9" spans="1:19" ht="18.75">
      <c r="A9" s="8">
        <v>2</v>
      </c>
      <c r="B9" s="9" t="s">
        <v>325</v>
      </c>
      <c r="C9" s="3" t="s">
        <v>19</v>
      </c>
      <c r="D9" s="10">
        <v>39704</v>
      </c>
      <c r="E9" s="3" t="s">
        <v>33</v>
      </c>
      <c r="F9" s="11" t="s">
        <v>176</v>
      </c>
      <c r="G9" s="89">
        <v>3</v>
      </c>
      <c r="H9" s="89">
        <v>4</v>
      </c>
      <c r="I9" s="89">
        <v>2</v>
      </c>
      <c r="J9" s="89">
        <v>3</v>
      </c>
      <c r="K9" s="89">
        <v>3</v>
      </c>
      <c r="L9" s="89">
        <v>3</v>
      </c>
      <c r="M9" s="89">
        <v>2</v>
      </c>
      <c r="N9" s="89">
        <v>0</v>
      </c>
      <c r="O9" s="89">
        <v>2</v>
      </c>
      <c r="P9" s="90">
        <v>4</v>
      </c>
      <c r="Q9" s="89">
        <f t="shared" si="0"/>
        <v>26</v>
      </c>
      <c r="R9" s="14">
        <f t="shared" si="1"/>
        <v>0.52</v>
      </c>
      <c r="S9" s="15">
        <v>2</v>
      </c>
    </row>
    <row r="10" spans="1:19" ht="18.75">
      <c r="A10" s="8">
        <v>3</v>
      </c>
      <c r="B10" s="9" t="s">
        <v>326</v>
      </c>
      <c r="C10" s="3" t="s">
        <v>19</v>
      </c>
      <c r="D10" s="10">
        <v>36962</v>
      </c>
      <c r="E10" s="3" t="s">
        <v>26</v>
      </c>
      <c r="F10" s="11" t="s">
        <v>327</v>
      </c>
      <c r="G10" s="89">
        <v>4</v>
      </c>
      <c r="H10" s="89">
        <v>4</v>
      </c>
      <c r="I10" s="89">
        <v>0</v>
      </c>
      <c r="J10" s="89">
        <v>4</v>
      </c>
      <c r="K10" s="89">
        <v>4</v>
      </c>
      <c r="L10" s="89">
        <v>2</v>
      </c>
      <c r="M10" s="89">
        <v>0</v>
      </c>
      <c r="N10" s="89">
        <v>3</v>
      </c>
      <c r="O10" s="89">
        <v>0</v>
      </c>
      <c r="P10" s="90">
        <v>3</v>
      </c>
      <c r="Q10" s="89">
        <f t="shared" si="0"/>
        <v>24</v>
      </c>
      <c r="R10" s="14">
        <f t="shared" si="1"/>
        <v>0.48</v>
      </c>
      <c r="S10" s="15">
        <v>3</v>
      </c>
    </row>
    <row r="11" spans="1:19" ht="18.75">
      <c r="A11" s="8">
        <v>4</v>
      </c>
      <c r="B11" s="9" t="s">
        <v>328</v>
      </c>
      <c r="C11" s="3" t="s">
        <v>19</v>
      </c>
      <c r="D11" s="10">
        <v>37553</v>
      </c>
      <c r="E11" s="3" t="s">
        <v>33</v>
      </c>
      <c r="F11" s="11" t="s">
        <v>176</v>
      </c>
      <c r="G11" s="89">
        <v>4</v>
      </c>
      <c r="H11" s="89">
        <v>4</v>
      </c>
      <c r="I11" s="89">
        <v>3</v>
      </c>
      <c r="J11" s="89">
        <v>3</v>
      </c>
      <c r="K11" s="89">
        <v>3</v>
      </c>
      <c r="L11" s="89">
        <v>2</v>
      </c>
      <c r="M11" s="89">
        <v>0</v>
      </c>
      <c r="N11" s="89">
        <v>1</v>
      </c>
      <c r="O11" s="89">
        <v>0</v>
      </c>
      <c r="P11" s="90">
        <v>3</v>
      </c>
      <c r="Q11" s="89">
        <f t="shared" si="0"/>
        <v>23</v>
      </c>
      <c r="R11" s="14">
        <f t="shared" si="1"/>
        <v>0.46</v>
      </c>
      <c r="S11" s="15"/>
    </row>
    <row r="12" spans="1:19" ht="18.75">
      <c r="A12" s="8">
        <v>5</v>
      </c>
      <c r="B12" s="9" t="s">
        <v>329</v>
      </c>
      <c r="C12" s="3" t="s">
        <v>19</v>
      </c>
      <c r="D12" s="10">
        <v>39236</v>
      </c>
      <c r="E12" s="3" t="s">
        <v>33</v>
      </c>
      <c r="F12" s="11" t="s">
        <v>176</v>
      </c>
      <c r="G12" s="89">
        <v>3</v>
      </c>
      <c r="H12" s="89">
        <v>3</v>
      </c>
      <c r="I12" s="89">
        <v>2</v>
      </c>
      <c r="J12" s="89">
        <v>3</v>
      </c>
      <c r="K12" s="89">
        <v>3</v>
      </c>
      <c r="L12" s="89">
        <v>3</v>
      </c>
      <c r="M12" s="89">
        <v>0</v>
      </c>
      <c r="N12" s="89">
        <v>0</v>
      </c>
      <c r="O12" s="89">
        <v>0</v>
      </c>
      <c r="P12" s="90">
        <v>4</v>
      </c>
      <c r="Q12" s="89">
        <f t="shared" si="0"/>
        <v>21</v>
      </c>
      <c r="R12" s="14">
        <f t="shared" si="1"/>
        <v>0.42</v>
      </c>
      <c r="S12" s="15"/>
    </row>
    <row r="13" spans="1:19" ht="18.75">
      <c r="A13" s="8">
        <v>6</v>
      </c>
      <c r="B13" s="9" t="s">
        <v>330</v>
      </c>
      <c r="C13" s="3" t="s">
        <v>19</v>
      </c>
      <c r="D13" s="10">
        <v>38532</v>
      </c>
      <c r="E13" s="3" t="s">
        <v>20</v>
      </c>
      <c r="F13" s="11" t="s">
        <v>21</v>
      </c>
      <c r="G13" s="89">
        <v>4</v>
      </c>
      <c r="H13" s="89">
        <v>3</v>
      </c>
      <c r="I13" s="89">
        <v>1</v>
      </c>
      <c r="J13" s="89">
        <v>3</v>
      </c>
      <c r="K13" s="89">
        <v>3</v>
      </c>
      <c r="L13" s="89">
        <v>3</v>
      </c>
      <c r="M13" s="89">
        <v>0</v>
      </c>
      <c r="N13" s="89">
        <v>0</v>
      </c>
      <c r="O13" s="89">
        <v>0</v>
      </c>
      <c r="P13" s="90">
        <v>3</v>
      </c>
      <c r="Q13" s="89">
        <f t="shared" si="0"/>
        <v>20</v>
      </c>
      <c r="R13" s="14">
        <f t="shared" si="1"/>
        <v>0.4</v>
      </c>
      <c r="S13" s="15"/>
    </row>
    <row r="14" spans="1:19" ht="18.75">
      <c r="A14" s="8">
        <v>7</v>
      </c>
      <c r="B14" s="18" t="s">
        <v>331</v>
      </c>
      <c r="C14" s="3" t="s">
        <v>19</v>
      </c>
      <c r="D14" s="19">
        <v>38473</v>
      </c>
      <c r="E14" s="19" t="s">
        <v>20</v>
      </c>
      <c r="F14" s="20" t="s">
        <v>21</v>
      </c>
      <c r="G14" s="91">
        <v>4</v>
      </c>
      <c r="H14" s="91">
        <v>3</v>
      </c>
      <c r="I14" s="89">
        <v>0</v>
      </c>
      <c r="J14" s="89">
        <v>2</v>
      </c>
      <c r="K14" s="89">
        <v>2</v>
      </c>
      <c r="L14" s="89">
        <v>2</v>
      </c>
      <c r="M14" s="89">
        <v>0</v>
      </c>
      <c r="N14" s="89">
        <v>0</v>
      </c>
      <c r="O14" s="89">
        <v>0</v>
      </c>
      <c r="P14" s="90">
        <v>3</v>
      </c>
      <c r="Q14" s="89">
        <f t="shared" si="0"/>
        <v>16</v>
      </c>
      <c r="R14" s="14">
        <f t="shared" si="1"/>
        <v>0.32</v>
      </c>
      <c r="S14" s="15"/>
    </row>
    <row r="15" spans="1:19" ht="18.75">
      <c r="A15" s="8">
        <v>8</v>
      </c>
      <c r="B15" s="9" t="s">
        <v>332</v>
      </c>
      <c r="C15" s="3" t="s">
        <v>19</v>
      </c>
      <c r="D15" s="10">
        <v>39401</v>
      </c>
      <c r="E15" s="3" t="s">
        <v>333</v>
      </c>
      <c r="F15" s="11" t="s">
        <v>51</v>
      </c>
      <c r="G15" s="90">
        <v>3</v>
      </c>
      <c r="H15" s="90">
        <v>3</v>
      </c>
      <c r="I15" s="90">
        <v>0</v>
      </c>
      <c r="J15" s="90">
        <v>2</v>
      </c>
      <c r="K15" s="90">
        <v>2</v>
      </c>
      <c r="L15" s="90">
        <v>2</v>
      </c>
      <c r="M15" s="90">
        <v>0</v>
      </c>
      <c r="N15" s="90">
        <v>0</v>
      </c>
      <c r="O15" s="90">
        <v>0</v>
      </c>
      <c r="P15" s="90">
        <v>3</v>
      </c>
      <c r="Q15" s="89">
        <f t="shared" si="0"/>
        <v>15</v>
      </c>
      <c r="R15" s="14">
        <f t="shared" si="1"/>
        <v>0.3</v>
      </c>
      <c r="S15" s="15"/>
    </row>
    <row r="16" spans="1:19" ht="18.75">
      <c r="A16" s="8">
        <v>9</v>
      </c>
      <c r="B16" s="16" t="s">
        <v>334</v>
      </c>
      <c r="C16" s="3" t="s">
        <v>19</v>
      </c>
      <c r="D16" s="17">
        <v>37947</v>
      </c>
      <c r="E16" s="3" t="s">
        <v>47</v>
      </c>
      <c r="F16" s="11" t="s">
        <v>92</v>
      </c>
      <c r="G16" s="89">
        <v>4</v>
      </c>
      <c r="H16" s="89">
        <v>3</v>
      </c>
      <c r="I16" s="89">
        <v>0</v>
      </c>
      <c r="J16" s="89">
        <v>3</v>
      </c>
      <c r="K16" s="89">
        <v>2</v>
      </c>
      <c r="L16" s="89">
        <v>2</v>
      </c>
      <c r="M16" s="89">
        <v>0</v>
      </c>
      <c r="N16" s="89">
        <v>0</v>
      </c>
      <c r="O16" s="89">
        <v>0</v>
      </c>
      <c r="P16" s="90">
        <v>1</v>
      </c>
      <c r="Q16" s="89">
        <f t="shared" si="0"/>
        <v>15</v>
      </c>
      <c r="R16" s="14">
        <f t="shared" si="1"/>
        <v>0.3</v>
      </c>
      <c r="S16" s="15"/>
    </row>
    <row r="17" spans="1:19" ht="18.75">
      <c r="A17" s="8">
        <v>10</v>
      </c>
      <c r="B17" s="18" t="s">
        <v>335</v>
      </c>
      <c r="C17" s="3" t="s">
        <v>19</v>
      </c>
      <c r="D17" s="19">
        <v>39378</v>
      </c>
      <c r="E17" s="19" t="s">
        <v>33</v>
      </c>
      <c r="F17" s="20" t="s">
        <v>176</v>
      </c>
      <c r="G17" s="91">
        <v>3</v>
      </c>
      <c r="H17" s="91">
        <v>3</v>
      </c>
      <c r="I17" s="89">
        <v>1</v>
      </c>
      <c r="J17" s="89">
        <v>2</v>
      </c>
      <c r="K17" s="89">
        <v>1</v>
      </c>
      <c r="L17" s="89">
        <v>1</v>
      </c>
      <c r="M17" s="89">
        <v>0</v>
      </c>
      <c r="N17" s="89">
        <v>0</v>
      </c>
      <c r="O17" s="89">
        <v>0</v>
      </c>
      <c r="P17" s="90">
        <v>3</v>
      </c>
      <c r="Q17" s="89">
        <f t="shared" si="0"/>
        <v>14</v>
      </c>
      <c r="R17" s="14">
        <f t="shared" si="1"/>
        <v>0.28</v>
      </c>
      <c r="S17" s="15"/>
    </row>
    <row r="18" spans="1:19" ht="37.5">
      <c r="A18" s="8">
        <v>11</v>
      </c>
      <c r="B18" s="9" t="s">
        <v>336</v>
      </c>
      <c r="C18" s="3" t="s">
        <v>19</v>
      </c>
      <c r="D18" s="10">
        <v>38322</v>
      </c>
      <c r="E18" s="3" t="s">
        <v>214</v>
      </c>
      <c r="F18" s="11" t="s">
        <v>192</v>
      </c>
      <c r="G18" s="89">
        <v>4</v>
      </c>
      <c r="H18" s="89">
        <v>3</v>
      </c>
      <c r="I18" s="89">
        <v>1</v>
      </c>
      <c r="J18" s="89">
        <v>2</v>
      </c>
      <c r="K18" s="89">
        <v>0</v>
      </c>
      <c r="L18" s="89">
        <v>2</v>
      </c>
      <c r="M18" s="89">
        <v>0</v>
      </c>
      <c r="N18" s="89">
        <v>0</v>
      </c>
      <c r="O18" s="89">
        <v>0</v>
      </c>
      <c r="P18" s="90">
        <v>2</v>
      </c>
      <c r="Q18" s="89">
        <f t="shared" si="0"/>
        <v>14</v>
      </c>
      <c r="R18" s="14">
        <f t="shared" si="1"/>
        <v>0.28</v>
      </c>
      <c r="S18" s="15"/>
    </row>
    <row r="19" spans="1:19" ht="18.75">
      <c r="A19" s="8">
        <v>12</v>
      </c>
      <c r="B19" s="9" t="s">
        <v>337</v>
      </c>
      <c r="C19" s="3" t="s">
        <v>19</v>
      </c>
      <c r="D19" s="10">
        <v>38036</v>
      </c>
      <c r="E19" s="3" t="s">
        <v>33</v>
      </c>
      <c r="F19" s="11" t="s">
        <v>176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90">
        <v>0</v>
      </c>
      <c r="Q19" s="89">
        <f t="shared" si="0"/>
        <v>0</v>
      </c>
      <c r="R19" s="14">
        <f t="shared" si="1"/>
        <v>0</v>
      </c>
      <c r="S19" s="15"/>
    </row>
    <row r="20" spans="1:19" ht="18.75">
      <c r="A20" s="22"/>
      <c r="B20" s="23"/>
      <c r="C20" s="24"/>
      <c r="D20" s="25"/>
      <c r="E20" s="24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4"/>
      <c r="R20" s="29"/>
      <c r="S20" s="29"/>
    </row>
    <row r="21" spans="1:19" ht="18.75">
      <c r="A21" s="22"/>
      <c r="B21" s="23"/>
      <c r="C21" s="24"/>
      <c r="D21" s="25"/>
      <c r="E21" s="24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4"/>
      <c r="R21" s="29"/>
      <c r="S21" s="29"/>
    </row>
    <row r="22" spans="1:19" ht="15.75">
      <c r="A22" s="29"/>
      <c r="B22" s="30" t="s">
        <v>338</v>
      </c>
      <c r="C22" s="30"/>
      <c r="D22" s="30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15.75">
      <c r="A23" s="29"/>
      <c r="B23" s="30" t="s">
        <v>339</v>
      </c>
      <c r="C23" s="30"/>
      <c r="D23" s="3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15.75">
      <c r="A24" s="29"/>
      <c r="B24" s="30" t="s">
        <v>340</v>
      </c>
      <c r="C24" s="30"/>
      <c r="D24" s="30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43" ht="39.75" customHeight="1"/>
    <row r="47" ht="39" customHeight="1"/>
  </sheetData>
  <sheetProtection selectLockedCells="1" selectUnlockedCells="1"/>
  <autoFilter ref="R6:R19"/>
  <mergeCells count="14">
    <mergeCell ref="G6:P6"/>
    <mergeCell ref="Q6:Q7"/>
    <mergeCell ref="R6:R7"/>
    <mergeCell ref="S6:S7"/>
    <mergeCell ref="A1:Q1"/>
    <mergeCell ref="B2:Q2"/>
    <mergeCell ref="A3:Q3"/>
    <mergeCell ref="A4:Q4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G20" sqref="G20"/>
    </sheetView>
  </sheetViews>
  <sheetFormatPr defaultColWidth="8.625" defaultRowHeight="12.75"/>
  <cols>
    <col min="1" max="1" width="4.00390625" style="0" customWidth="1"/>
    <col min="2" max="2" width="37.00390625" style="0" customWidth="1"/>
    <col min="3" max="3" width="8.00390625" style="0" customWidth="1"/>
    <col min="4" max="4" width="9.25390625" style="0" customWidth="1"/>
    <col min="5" max="5" width="16.625" style="0" customWidth="1"/>
    <col min="6" max="6" width="21.375" style="0" customWidth="1"/>
    <col min="7" max="8" width="3.625" style="0" customWidth="1"/>
    <col min="9" max="9" width="3.25390625" style="0" customWidth="1"/>
    <col min="10" max="10" width="8.625" style="0" customWidth="1"/>
    <col min="11" max="11" width="9.00390625" style="0" customWidth="1"/>
  </cols>
  <sheetData>
    <row r="1" spans="1:9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5" customHeight="1">
      <c r="A2" s="1"/>
      <c r="B2" s="114" t="s">
        <v>341</v>
      </c>
      <c r="C2" s="114"/>
      <c r="D2" s="114"/>
      <c r="E2" s="114"/>
      <c r="F2" s="114"/>
      <c r="G2" s="114"/>
      <c r="H2" s="114"/>
      <c r="I2" s="114"/>
    </row>
    <row r="3" spans="1:9" ht="12.75">
      <c r="A3" s="113" t="s">
        <v>2</v>
      </c>
      <c r="B3" s="113"/>
      <c r="C3" s="113"/>
      <c r="D3" s="113"/>
      <c r="E3" s="113"/>
      <c r="F3" s="113"/>
      <c r="G3" s="113"/>
      <c r="H3" s="113"/>
      <c r="I3" s="113"/>
    </row>
    <row r="4" spans="1:9" ht="12.75">
      <c r="A4" s="115" t="s">
        <v>342</v>
      </c>
      <c r="B4" s="115"/>
      <c r="C4" s="115"/>
      <c r="D4" s="115"/>
      <c r="E4" s="115"/>
      <c r="F4" s="115"/>
      <c r="G4" s="115"/>
      <c r="H4" s="115"/>
      <c r="I4" s="115"/>
    </row>
    <row r="5" spans="1:9" ht="12.75">
      <c r="A5" s="1"/>
      <c r="B5" s="2"/>
      <c r="C5" s="1"/>
      <c r="D5" s="1"/>
      <c r="E5" s="1"/>
      <c r="F5" s="1"/>
      <c r="G5" s="1"/>
      <c r="H5" s="1"/>
      <c r="I5" s="1"/>
    </row>
    <row r="6" spans="1:11" ht="63.75" customHeight="1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3" t="s">
        <v>10</v>
      </c>
      <c r="H6" s="3" t="s">
        <v>11</v>
      </c>
      <c r="I6" s="5" t="s">
        <v>15</v>
      </c>
      <c r="J6" s="6" t="s">
        <v>16</v>
      </c>
      <c r="K6" s="7" t="s">
        <v>17</v>
      </c>
    </row>
    <row r="7" spans="1:11" ht="37.5">
      <c r="A7" s="8">
        <v>1</v>
      </c>
      <c r="B7" s="18" t="s">
        <v>343</v>
      </c>
      <c r="C7" s="3" t="s">
        <v>29</v>
      </c>
      <c r="D7" s="19">
        <v>38549</v>
      </c>
      <c r="E7" s="19" t="s">
        <v>276</v>
      </c>
      <c r="F7" s="20" t="s">
        <v>344</v>
      </c>
      <c r="G7" s="21">
        <v>25</v>
      </c>
      <c r="H7" s="21">
        <v>7</v>
      </c>
      <c r="I7" s="12">
        <f aca="true" t="shared" si="0" ref="I7:I27">SUM(G7:H7)</f>
        <v>32</v>
      </c>
      <c r="J7" s="92">
        <f aca="true" t="shared" si="1" ref="J7:J27">I7/60</f>
        <v>0.5333333333333333</v>
      </c>
      <c r="K7" s="15"/>
    </row>
    <row r="8" spans="1:11" ht="32.25">
      <c r="A8" s="8">
        <v>2</v>
      </c>
      <c r="B8" s="9" t="s">
        <v>345</v>
      </c>
      <c r="C8" s="3" t="s">
        <v>29</v>
      </c>
      <c r="D8" s="10">
        <v>37744</v>
      </c>
      <c r="E8" s="3" t="s">
        <v>33</v>
      </c>
      <c r="F8" s="11" t="s">
        <v>176</v>
      </c>
      <c r="G8" s="12">
        <v>24</v>
      </c>
      <c r="H8" s="12">
        <v>7</v>
      </c>
      <c r="I8" s="12">
        <f t="shared" si="0"/>
        <v>31</v>
      </c>
      <c r="J8" s="92">
        <f t="shared" si="1"/>
        <v>0.5166666666666667</v>
      </c>
      <c r="K8" s="15"/>
    </row>
    <row r="9" spans="1:11" ht="32.25">
      <c r="A9" s="8">
        <v>3</v>
      </c>
      <c r="B9" s="9" t="s">
        <v>346</v>
      </c>
      <c r="C9" s="3" t="s">
        <v>19</v>
      </c>
      <c r="D9" s="10">
        <v>37881</v>
      </c>
      <c r="E9" s="3" t="s">
        <v>33</v>
      </c>
      <c r="F9" s="11" t="s">
        <v>176</v>
      </c>
      <c r="G9" s="12">
        <v>24</v>
      </c>
      <c r="H9" s="12">
        <v>6</v>
      </c>
      <c r="I9" s="12">
        <f t="shared" si="0"/>
        <v>30</v>
      </c>
      <c r="J9" s="92">
        <f t="shared" si="1"/>
        <v>0.5</v>
      </c>
      <c r="K9" s="15"/>
    </row>
    <row r="10" spans="1:11" ht="32.25">
      <c r="A10" s="8">
        <v>4</v>
      </c>
      <c r="B10" s="9" t="s">
        <v>347</v>
      </c>
      <c r="C10" s="3" t="s">
        <v>29</v>
      </c>
      <c r="D10" s="10">
        <v>38054</v>
      </c>
      <c r="E10" s="3" t="s">
        <v>33</v>
      </c>
      <c r="F10" s="11" t="s">
        <v>176</v>
      </c>
      <c r="G10" s="12">
        <v>14</v>
      </c>
      <c r="H10" s="12">
        <v>10</v>
      </c>
      <c r="I10" s="12">
        <f t="shared" si="0"/>
        <v>24</v>
      </c>
      <c r="J10" s="92">
        <f t="shared" si="1"/>
        <v>0.4</v>
      </c>
      <c r="K10" s="15"/>
    </row>
    <row r="11" spans="1:11" ht="37.5">
      <c r="A11" s="8">
        <v>5</v>
      </c>
      <c r="B11" s="9" t="s">
        <v>348</v>
      </c>
      <c r="C11" s="3" t="s">
        <v>19</v>
      </c>
      <c r="D11" s="10">
        <v>38579</v>
      </c>
      <c r="E11" s="3" t="s">
        <v>33</v>
      </c>
      <c r="F11" s="11" t="s">
        <v>176</v>
      </c>
      <c r="G11" s="12">
        <v>15</v>
      </c>
      <c r="H11" s="12">
        <v>7</v>
      </c>
      <c r="I11" s="12">
        <f t="shared" si="0"/>
        <v>22</v>
      </c>
      <c r="J11" s="92">
        <f t="shared" si="1"/>
        <v>0.36666666666666664</v>
      </c>
      <c r="K11" s="15"/>
    </row>
    <row r="12" spans="1:11" ht="37.5">
      <c r="A12" s="8">
        <v>6</v>
      </c>
      <c r="B12" s="9" t="s">
        <v>349</v>
      </c>
      <c r="C12" s="3" t="s">
        <v>19</v>
      </c>
      <c r="D12" s="10">
        <v>38453</v>
      </c>
      <c r="E12" s="3" t="s">
        <v>30</v>
      </c>
      <c r="F12" s="11" t="s">
        <v>149</v>
      </c>
      <c r="G12" s="12">
        <v>15</v>
      </c>
      <c r="H12" s="12">
        <v>5</v>
      </c>
      <c r="I12" s="12">
        <f t="shared" si="0"/>
        <v>20</v>
      </c>
      <c r="J12" s="92">
        <f t="shared" si="1"/>
        <v>0.3333333333333333</v>
      </c>
      <c r="K12" s="15"/>
    </row>
    <row r="13" spans="1:11" ht="32.25">
      <c r="A13" s="8">
        <v>7</v>
      </c>
      <c r="B13" s="9" t="s">
        <v>350</v>
      </c>
      <c r="C13" s="3" t="s">
        <v>29</v>
      </c>
      <c r="D13" s="10">
        <v>37886</v>
      </c>
      <c r="E13" s="3" t="s">
        <v>50</v>
      </c>
      <c r="F13" s="11" t="s">
        <v>351</v>
      </c>
      <c r="G13" s="12">
        <v>10</v>
      </c>
      <c r="H13" s="12">
        <v>8</v>
      </c>
      <c r="I13" s="12">
        <f t="shared" si="0"/>
        <v>18</v>
      </c>
      <c r="J13" s="92">
        <f t="shared" si="1"/>
        <v>0.3</v>
      </c>
      <c r="K13" s="15"/>
    </row>
    <row r="14" spans="1:11" ht="32.25">
      <c r="A14" s="8">
        <v>8</v>
      </c>
      <c r="B14" s="9" t="s">
        <v>352</v>
      </c>
      <c r="C14" s="3" t="s">
        <v>19</v>
      </c>
      <c r="D14" s="10">
        <v>38127</v>
      </c>
      <c r="E14" s="3" t="s">
        <v>50</v>
      </c>
      <c r="F14" s="11" t="s">
        <v>351</v>
      </c>
      <c r="G14" s="12">
        <v>10</v>
      </c>
      <c r="H14" s="12">
        <v>8</v>
      </c>
      <c r="I14" s="12">
        <f t="shared" si="0"/>
        <v>18</v>
      </c>
      <c r="J14" s="92">
        <f t="shared" si="1"/>
        <v>0.3</v>
      </c>
      <c r="K14" s="15"/>
    </row>
    <row r="15" spans="1:11" ht="37.5">
      <c r="A15" s="8">
        <v>9</v>
      </c>
      <c r="B15" s="9" t="s">
        <v>353</v>
      </c>
      <c r="C15" s="3" t="s">
        <v>19</v>
      </c>
      <c r="D15" s="10">
        <v>38372</v>
      </c>
      <c r="E15" s="3" t="s">
        <v>33</v>
      </c>
      <c r="F15" s="11" t="s">
        <v>354</v>
      </c>
      <c r="G15" s="12">
        <v>10</v>
      </c>
      <c r="H15" s="12">
        <v>7</v>
      </c>
      <c r="I15" s="12">
        <f t="shared" si="0"/>
        <v>17</v>
      </c>
      <c r="J15" s="92">
        <f t="shared" si="1"/>
        <v>0.2833333333333333</v>
      </c>
      <c r="K15" s="15"/>
    </row>
    <row r="16" spans="1:11" ht="32.25">
      <c r="A16" s="8">
        <v>10</v>
      </c>
      <c r="B16" s="9" t="s">
        <v>355</v>
      </c>
      <c r="C16" s="3" t="s">
        <v>19</v>
      </c>
      <c r="D16" s="10">
        <v>38206</v>
      </c>
      <c r="E16" s="3" t="s">
        <v>33</v>
      </c>
      <c r="F16" s="11" t="s">
        <v>176</v>
      </c>
      <c r="G16" s="12">
        <v>9</v>
      </c>
      <c r="H16" s="12">
        <v>6</v>
      </c>
      <c r="I16" s="12">
        <f t="shared" si="0"/>
        <v>15</v>
      </c>
      <c r="J16" s="92">
        <f t="shared" si="1"/>
        <v>0.25</v>
      </c>
      <c r="K16" s="15"/>
    </row>
    <row r="17" spans="1:11" ht="37.5">
      <c r="A17" s="8">
        <v>11</v>
      </c>
      <c r="B17" s="9" t="s">
        <v>356</v>
      </c>
      <c r="C17" s="3" t="s">
        <v>19</v>
      </c>
      <c r="D17" s="10">
        <v>37758</v>
      </c>
      <c r="E17" s="3" t="s">
        <v>148</v>
      </c>
      <c r="F17" s="11" t="s">
        <v>92</v>
      </c>
      <c r="G17" s="12">
        <v>9</v>
      </c>
      <c r="H17" s="12">
        <v>5</v>
      </c>
      <c r="I17" s="12">
        <f t="shared" si="0"/>
        <v>14</v>
      </c>
      <c r="J17" s="92">
        <f t="shared" si="1"/>
        <v>0.23333333333333334</v>
      </c>
      <c r="K17" s="15"/>
    </row>
    <row r="18" spans="1:11" ht="32.25">
      <c r="A18" s="8">
        <v>12</v>
      </c>
      <c r="B18" s="9" t="s">
        <v>357</v>
      </c>
      <c r="C18" s="3" t="s">
        <v>19</v>
      </c>
      <c r="D18" s="10">
        <v>38576</v>
      </c>
      <c r="E18" s="3" t="s">
        <v>44</v>
      </c>
      <c r="F18" s="11" t="s">
        <v>246</v>
      </c>
      <c r="G18" s="12">
        <v>5</v>
      </c>
      <c r="H18" s="12">
        <v>9</v>
      </c>
      <c r="I18" s="12">
        <f t="shared" si="0"/>
        <v>14</v>
      </c>
      <c r="J18" s="92">
        <f t="shared" si="1"/>
        <v>0.23333333333333334</v>
      </c>
      <c r="K18" s="15"/>
    </row>
    <row r="19" spans="1:11" ht="32.25">
      <c r="A19" s="8">
        <v>13</v>
      </c>
      <c r="B19" s="9" t="s">
        <v>358</v>
      </c>
      <c r="C19" s="3" t="s">
        <v>19</v>
      </c>
      <c r="D19" s="10">
        <v>38141</v>
      </c>
      <c r="E19" s="3" t="s">
        <v>30</v>
      </c>
      <c r="F19" s="11" t="s">
        <v>246</v>
      </c>
      <c r="G19" s="12">
        <v>5</v>
      </c>
      <c r="H19" s="12">
        <v>7</v>
      </c>
      <c r="I19" s="12">
        <f t="shared" si="0"/>
        <v>12</v>
      </c>
      <c r="J19" s="92">
        <f t="shared" si="1"/>
        <v>0.2</v>
      </c>
      <c r="K19" s="15"/>
    </row>
    <row r="20" spans="1:11" ht="37.5">
      <c r="A20" s="8">
        <v>14</v>
      </c>
      <c r="B20" s="9" t="s">
        <v>359</v>
      </c>
      <c r="C20" s="3" t="s">
        <v>29</v>
      </c>
      <c r="D20" s="10">
        <v>38167</v>
      </c>
      <c r="E20" s="3" t="s">
        <v>44</v>
      </c>
      <c r="F20" s="11" t="s">
        <v>176</v>
      </c>
      <c r="G20" s="12">
        <v>5</v>
      </c>
      <c r="H20" s="12">
        <v>7</v>
      </c>
      <c r="I20" s="12">
        <f t="shared" si="0"/>
        <v>12</v>
      </c>
      <c r="J20" s="92">
        <f t="shared" si="1"/>
        <v>0.2</v>
      </c>
      <c r="K20" s="15"/>
    </row>
    <row r="21" spans="1:11" ht="37.5">
      <c r="A21" s="8">
        <v>15</v>
      </c>
      <c r="B21" s="18" t="s">
        <v>360</v>
      </c>
      <c r="C21" s="3" t="s">
        <v>29</v>
      </c>
      <c r="D21" s="19">
        <v>38519</v>
      </c>
      <c r="E21" s="19" t="s">
        <v>33</v>
      </c>
      <c r="F21" s="20" t="s">
        <v>176</v>
      </c>
      <c r="G21" s="21">
        <v>5</v>
      </c>
      <c r="H21" s="21">
        <v>6</v>
      </c>
      <c r="I21" s="12">
        <f t="shared" si="0"/>
        <v>11</v>
      </c>
      <c r="J21" s="92">
        <f t="shared" si="1"/>
        <v>0.18333333333333332</v>
      </c>
      <c r="K21" s="15"/>
    </row>
    <row r="22" spans="1:11" ht="32.25">
      <c r="A22" s="8">
        <v>16</v>
      </c>
      <c r="B22" s="9" t="s">
        <v>361</v>
      </c>
      <c r="C22" s="3" t="s">
        <v>19</v>
      </c>
      <c r="D22" s="10">
        <v>37976</v>
      </c>
      <c r="E22" s="3" t="s">
        <v>33</v>
      </c>
      <c r="F22" s="11" t="s">
        <v>176</v>
      </c>
      <c r="G22" s="12">
        <v>6</v>
      </c>
      <c r="H22" s="12">
        <v>4</v>
      </c>
      <c r="I22" s="12">
        <f t="shared" si="0"/>
        <v>10</v>
      </c>
      <c r="J22" s="92">
        <f t="shared" si="1"/>
        <v>0.16666666666666666</v>
      </c>
      <c r="K22" s="15"/>
    </row>
    <row r="23" spans="1:11" ht="37.5">
      <c r="A23" s="8">
        <v>17</v>
      </c>
      <c r="B23" s="9" t="s">
        <v>362</v>
      </c>
      <c r="C23" s="3" t="s">
        <v>19</v>
      </c>
      <c r="D23" s="10">
        <v>38701</v>
      </c>
      <c r="E23" s="3" t="s">
        <v>47</v>
      </c>
      <c r="F23" s="11" t="s">
        <v>363</v>
      </c>
      <c r="G23" s="12">
        <v>5</v>
      </c>
      <c r="H23" s="12">
        <v>3</v>
      </c>
      <c r="I23" s="12">
        <f t="shared" si="0"/>
        <v>8</v>
      </c>
      <c r="J23" s="92">
        <f t="shared" si="1"/>
        <v>0.13333333333333333</v>
      </c>
      <c r="K23" s="15"/>
    </row>
    <row r="24" spans="1:11" ht="32.25">
      <c r="A24" s="8">
        <v>18</v>
      </c>
      <c r="B24" s="9" t="s">
        <v>364</v>
      </c>
      <c r="C24" s="3" t="s">
        <v>19</v>
      </c>
      <c r="D24" s="10">
        <v>38331</v>
      </c>
      <c r="E24" s="3" t="s">
        <v>33</v>
      </c>
      <c r="F24" s="11" t="s">
        <v>176</v>
      </c>
      <c r="G24" s="12">
        <v>0</v>
      </c>
      <c r="H24" s="12">
        <v>6</v>
      </c>
      <c r="I24" s="12">
        <f t="shared" si="0"/>
        <v>6</v>
      </c>
      <c r="J24" s="92">
        <f t="shared" si="1"/>
        <v>0.1</v>
      </c>
      <c r="K24" s="15"/>
    </row>
    <row r="25" spans="1:11" ht="37.5">
      <c r="A25" s="8">
        <v>19</v>
      </c>
      <c r="B25" s="9" t="s">
        <v>365</v>
      </c>
      <c r="C25" s="3" t="s">
        <v>19</v>
      </c>
      <c r="D25" s="10">
        <v>37822</v>
      </c>
      <c r="E25" s="3" t="s">
        <v>47</v>
      </c>
      <c r="F25" s="11" t="s">
        <v>92</v>
      </c>
      <c r="G25" s="12">
        <v>0</v>
      </c>
      <c r="H25" s="12">
        <v>6</v>
      </c>
      <c r="I25" s="12">
        <f t="shared" si="0"/>
        <v>6</v>
      </c>
      <c r="J25" s="92">
        <f t="shared" si="1"/>
        <v>0.1</v>
      </c>
      <c r="K25" s="15"/>
    </row>
    <row r="26" spans="1:11" ht="37.5">
      <c r="A26" s="8">
        <v>20</v>
      </c>
      <c r="B26" s="9" t="s">
        <v>366</v>
      </c>
      <c r="C26" s="3" t="s">
        <v>19</v>
      </c>
      <c r="D26" s="10">
        <v>38806</v>
      </c>
      <c r="E26" s="3" t="s">
        <v>47</v>
      </c>
      <c r="F26" s="11" t="s">
        <v>48</v>
      </c>
      <c r="G26" s="12">
        <v>0</v>
      </c>
      <c r="H26" s="12">
        <v>6</v>
      </c>
      <c r="I26" s="12">
        <f t="shared" si="0"/>
        <v>6</v>
      </c>
      <c r="J26" s="92">
        <f t="shared" si="1"/>
        <v>0.1</v>
      </c>
      <c r="K26" s="15"/>
    </row>
    <row r="27" spans="1:11" ht="37.5">
      <c r="A27" s="93">
        <v>21</v>
      </c>
      <c r="B27" s="41" t="s">
        <v>367</v>
      </c>
      <c r="C27" s="39" t="s">
        <v>19</v>
      </c>
      <c r="D27" s="42">
        <v>37796</v>
      </c>
      <c r="E27" s="39" t="s">
        <v>50</v>
      </c>
      <c r="F27" s="43" t="s">
        <v>351</v>
      </c>
      <c r="G27" s="44">
        <v>0</v>
      </c>
      <c r="H27" s="44">
        <v>0</v>
      </c>
      <c r="I27" s="44">
        <f t="shared" si="0"/>
        <v>0</v>
      </c>
      <c r="J27" s="94">
        <f t="shared" si="1"/>
        <v>0</v>
      </c>
      <c r="K27" s="46"/>
    </row>
    <row r="28" spans="1:11" ht="18.75">
      <c r="A28" s="31"/>
      <c r="B28" s="32"/>
      <c r="C28" s="33"/>
      <c r="D28" s="34"/>
      <c r="E28" s="33"/>
      <c r="F28" s="35"/>
      <c r="G28" s="36"/>
      <c r="H28" s="36"/>
      <c r="I28" s="33"/>
      <c r="J28" s="38"/>
      <c r="K28" s="38"/>
    </row>
    <row r="29" spans="1:11" ht="15.75">
      <c r="A29" s="29"/>
      <c r="B29" s="30" t="s">
        <v>368</v>
      </c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5.75">
      <c r="A30" s="29"/>
      <c r="B30" s="30" t="s">
        <v>369</v>
      </c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5.75">
      <c r="A31" s="29"/>
      <c r="B31" s="30" t="s">
        <v>370</v>
      </c>
      <c r="C31" s="29"/>
      <c r="D31" s="29"/>
      <c r="E31" s="29"/>
      <c r="F31" s="29"/>
      <c r="G31" s="29"/>
      <c r="H31" s="29"/>
      <c r="I31" s="29"/>
      <c r="J31" s="29"/>
      <c r="K31" s="29"/>
    </row>
    <row r="38" ht="39.75" customHeight="1"/>
    <row r="42" ht="39" customHeight="1"/>
  </sheetData>
  <sheetProtection selectLockedCells="1" selectUnlockedCells="1"/>
  <mergeCells count="4">
    <mergeCell ref="A1:I1"/>
    <mergeCell ref="B2:I2"/>
    <mergeCell ref="A3:I3"/>
    <mergeCell ref="A4:I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K8" sqref="K8"/>
    </sheetView>
  </sheetViews>
  <sheetFormatPr defaultColWidth="8.625" defaultRowHeight="12.75"/>
  <cols>
    <col min="1" max="1" width="4.00390625" style="0" customWidth="1"/>
    <col min="2" max="2" width="29.75390625" style="0" customWidth="1"/>
    <col min="3" max="3" width="8.00390625" style="0" customWidth="1"/>
    <col min="4" max="4" width="9.25390625" style="0" customWidth="1"/>
    <col min="5" max="5" width="20.375" style="0" customWidth="1"/>
    <col min="6" max="6" width="21.375" style="0" customWidth="1"/>
    <col min="7" max="9" width="3.625" style="0" customWidth="1"/>
    <col min="10" max="10" width="3.25390625" style="0" customWidth="1"/>
  </cols>
  <sheetData>
    <row r="1" spans="1:10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" customHeight="1">
      <c r="A2" s="1"/>
      <c r="B2" s="114" t="s">
        <v>371</v>
      </c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2.75">
      <c r="A4" s="115" t="s">
        <v>372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ht="12.75">
      <c r="A5" s="1"/>
      <c r="B5" s="2"/>
      <c r="C5" s="1"/>
      <c r="D5" s="1"/>
      <c r="E5" s="1"/>
      <c r="F5" s="1"/>
      <c r="G5" s="1"/>
      <c r="H5" s="1"/>
      <c r="I5" s="1"/>
      <c r="J5" s="1"/>
    </row>
    <row r="6" spans="1:12" ht="63.75" customHeight="1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3" t="s">
        <v>10</v>
      </c>
      <c r="H6" s="3" t="s">
        <v>11</v>
      </c>
      <c r="I6" s="3" t="s">
        <v>12</v>
      </c>
      <c r="J6" s="5" t="s">
        <v>15</v>
      </c>
      <c r="K6" s="6" t="s">
        <v>16</v>
      </c>
      <c r="L6" s="7" t="s">
        <v>17</v>
      </c>
    </row>
    <row r="7" spans="1:12" ht="48" customHeight="1">
      <c r="A7" s="8">
        <v>1</v>
      </c>
      <c r="B7" s="9" t="s">
        <v>373</v>
      </c>
      <c r="C7" s="3" t="s">
        <v>29</v>
      </c>
      <c r="D7" s="10">
        <v>37569</v>
      </c>
      <c r="E7" s="3" t="s">
        <v>33</v>
      </c>
      <c r="F7" s="11" t="s">
        <v>374</v>
      </c>
      <c r="G7" s="12">
        <v>11</v>
      </c>
      <c r="H7" s="12">
        <v>5</v>
      </c>
      <c r="I7" s="12">
        <v>8</v>
      </c>
      <c r="J7" s="12">
        <f aca="true" t="shared" si="0" ref="J7:J17">SUM(G7:I7)</f>
        <v>24</v>
      </c>
      <c r="K7" s="14">
        <f aca="true" t="shared" si="1" ref="K7:K17">J7/41</f>
        <v>0.5853658536585366</v>
      </c>
      <c r="L7" s="15"/>
    </row>
    <row r="8" spans="1:12" ht="37.5">
      <c r="A8" s="8">
        <v>2</v>
      </c>
      <c r="B8" s="9" t="s">
        <v>375</v>
      </c>
      <c r="C8" s="3" t="s">
        <v>29</v>
      </c>
      <c r="D8" s="10">
        <v>37770</v>
      </c>
      <c r="E8" s="3" t="s">
        <v>26</v>
      </c>
      <c r="F8" s="11" t="s">
        <v>376</v>
      </c>
      <c r="G8" s="12">
        <v>9</v>
      </c>
      <c r="H8" s="12">
        <v>10</v>
      </c>
      <c r="I8" s="12">
        <v>2</v>
      </c>
      <c r="J8" s="12">
        <f t="shared" si="0"/>
        <v>21</v>
      </c>
      <c r="K8" s="14">
        <f t="shared" si="1"/>
        <v>0.5121951219512195</v>
      </c>
      <c r="L8" s="15"/>
    </row>
    <row r="9" spans="1:12" ht="37.5">
      <c r="A9" s="8">
        <v>3</v>
      </c>
      <c r="B9" s="18" t="s">
        <v>377</v>
      </c>
      <c r="C9" s="3" t="s">
        <v>29</v>
      </c>
      <c r="D9" s="19">
        <v>38168</v>
      </c>
      <c r="E9" s="19" t="s">
        <v>378</v>
      </c>
      <c r="F9" s="20" t="s">
        <v>379</v>
      </c>
      <c r="G9" s="21">
        <v>10</v>
      </c>
      <c r="H9" s="21">
        <v>0</v>
      </c>
      <c r="I9" s="12">
        <v>7</v>
      </c>
      <c r="J9" s="12">
        <f t="shared" si="0"/>
        <v>17</v>
      </c>
      <c r="K9" s="14">
        <f t="shared" si="1"/>
        <v>0.4146341463414634</v>
      </c>
      <c r="L9" s="15"/>
    </row>
    <row r="10" spans="1:12" ht="37.5">
      <c r="A10" s="8">
        <v>4</v>
      </c>
      <c r="B10" s="9" t="s">
        <v>380</v>
      </c>
      <c r="C10" s="3" t="s">
        <v>29</v>
      </c>
      <c r="D10" s="10">
        <v>37322</v>
      </c>
      <c r="E10" s="3" t="s">
        <v>20</v>
      </c>
      <c r="F10" s="11" t="s">
        <v>381</v>
      </c>
      <c r="G10" s="12">
        <v>8</v>
      </c>
      <c r="H10" s="12">
        <v>1</v>
      </c>
      <c r="I10" s="12">
        <v>7</v>
      </c>
      <c r="J10" s="12">
        <f t="shared" si="0"/>
        <v>16</v>
      </c>
      <c r="K10" s="14">
        <f t="shared" si="1"/>
        <v>0.3902439024390244</v>
      </c>
      <c r="L10" s="15"/>
    </row>
    <row r="11" spans="1:12" ht="37.5">
      <c r="A11" s="8">
        <v>5</v>
      </c>
      <c r="B11" s="9" t="s">
        <v>382</v>
      </c>
      <c r="C11" s="3" t="s">
        <v>29</v>
      </c>
      <c r="D11" s="10">
        <v>37650</v>
      </c>
      <c r="E11" s="3" t="s">
        <v>33</v>
      </c>
      <c r="F11" s="11" t="s">
        <v>374</v>
      </c>
      <c r="G11" s="12">
        <v>8</v>
      </c>
      <c r="H11" s="12">
        <v>3</v>
      </c>
      <c r="I11" s="12">
        <v>5</v>
      </c>
      <c r="J11" s="12">
        <f t="shared" si="0"/>
        <v>16</v>
      </c>
      <c r="K11" s="14">
        <f t="shared" si="1"/>
        <v>0.3902439024390244</v>
      </c>
      <c r="L11" s="15"/>
    </row>
    <row r="12" spans="1:12" ht="37.5">
      <c r="A12" s="8">
        <v>6</v>
      </c>
      <c r="B12" s="9" t="s">
        <v>383</v>
      </c>
      <c r="C12" s="3" t="s">
        <v>19</v>
      </c>
      <c r="D12" s="10">
        <v>37874</v>
      </c>
      <c r="E12" s="3" t="s">
        <v>50</v>
      </c>
      <c r="F12" s="11" t="s">
        <v>384</v>
      </c>
      <c r="G12" s="12">
        <v>8</v>
      </c>
      <c r="H12" s="12">
        <v>2</v>
      </c>
      <c r="I12" s="12">
        <v>2</v>
      </c>
      <c r="J12" s="12">
        <f t="shared" si="0"/>
        <v>12</v>
      </c>
      <c r="K12" s="14">
        <f t="shared" si="1"/>
        <v>0.2926829268292683</v>
      </c>
      <c r="L12" s="15"/>
    </row>
    <row r="13" spans="1:12" ht="37.5">
      <c r="A13" s="8">
        <v>7</v>
      </c>
      <c r="B13" s="9" t="s">
        <v>385</v>
      </c>
      <c r="C13" s="3" t="s">
        <v>19</v>
      </c>
      <c r="D13" s="10">
        <v>38160</v>
      </c>
      <c r="E13" s="3" t="s">
        <v>378</v>
      </c>
      <c r="F13" s="11" t="s">
        <v>379</v>
      </c>
      <c r="G13" s="12">
        <v>8</v>
      </c>
      <c r="H13" s="12">
        <v>2</v>
      </c>
      <c r="I13" s="12">
        <v>0</v>
      </c>
      <c r="J13" s="12">
        <f t="shared" si="0"/>
        <v>10</v>
      </c>
      <c r="K13" s="14">
        <f t="shared" si="1"/>
        <v>0.24390243902439024</v>
      </c>
      <c r="L13" s="15"/>
    </row>
    <row r="14" spans="1:12" ht="37.5">
      <c r="A14" s="8">
        <v>8</v>
      </c>
      <c r="B14" s="18" t="s">
        <v>386</v>
      </c>
      <c r="C14" s="3" t="s">
        <v>29</v>
      </c>
      <c r="D14" s="19">
        <v>38029</v>
      </c>
      <c r="E14" s="19" t="s">
        <v>378</v>
      </c>
      <c r="F14" s="20" t="s">
        <v>379</v>
      </c>
      <c r="G14" s="21">
        <v>8</v>
      </c>
      <c r="H14" s="21">
        <v>2</v>
      </c>
      <c r="I14" s="12">
        <v>0</v>
      </c>
      <c r="J14" s="12">
        <f t="shared" si="0"/>
        <v>10</v>
      </c>
      <c r="K14" s="14">
        <f t="shared" si="1"/>
        <v>0.24390243902439024</v>
      </c>
      <c r="L14" s="15"/>
    </row>
    <row r="15" spans="1:12" ht="37.5">
      <c r="A15" s="8">
        <v>9</v>
      </c>
      <c r="B15" s="9" t="s">
        <v>387</v>
      </c>
      <c r="C15" s="3" t="s">
        <v>29</v>
      </c>
      <c r="D15" s="10">
        <v>37506</v>
      </c>
      <c r="E15" s="3" t="s">
        <v>38</v>
      </c>
      <c r="F15" s="11" t="s">
        <v>267</v>
      </c>
      <c r="G15" s="12">
        <v>5</v>
      </c>
      <c r="H15" s="12">
        <v>3</v>
      </c>
      <c r="I15" s="12">
        <v>1</v>
      </c>
      <c r="J15" s="12">
        <f t="shared" si="0"/>
        <v>9</v>
      </c>
      <c r="K15" s="14">
        <f t="shared" si="1"/>
        <v>0.21951219512195122</v>
      </c>
      <c r="L15" s="15"/>
    </row>
    <row r="16" spans="1:12" ht="37.5">
      <c r="A16" s="8">
        <v>10</v>
      </c>
      <c r="B16" s="9" t="s">
        <v>388</v>
      </c>
      <c r="C16" s="3" t="s">
        <v>19</v>
      </c>
      <c r="D16" s="10">
        <v>38050</v>
      </c>
      <c r="E16" s="3" t="s">
        <v>378</v>
      </c>
      <c r="F16" s="11" t="s">
        <v>379</v>
      </c>
      <c r="G16" s="12">
        <v>5</v>
      </c>
      <c r="H16" s="12">
        <v>3</v>
      </c>
      <c r="I16" s="12">
        <v>0</v>
      </c>
      <c r="J16" s="12">
        <f t="shared" si="0"/>
        <v>8</v>
      </c>
      <c r="K16" s="14">
        <f t="shared" si="1"/>
        <v>0.1951219512195122</v>
      </c>
      <c r="L16" s="15"/>
    </row>
    <row r="17" spans="1:12" ht="37.5">
      <c r="A17" s="93">
        <v>11</v>
      </c>
      <c r="B17" s="41" t="s">
        <v>389</v>
      </c>
      <c r="C17" s="39" t="s">
        <v>19</v>
      </c>
      <c r="D17" s="42">
        <v>37367</v>
      </c>
      <c r="E17" s="39" t="s">
        <v>33</v>
      </c>
      <c r="F17" s="43" t="s">
        <v>374</v>
      </c>
      <c r="G17" s="44">
        <v>7</v>
      </c>
      <c r="H17" s="44">
        <v>0</v>
      </c>
      <c r="I17" s="44">
        <v>0</v>
      </c>
      <c r="J17" s="44">
        <f t="shared" si="0"/>
        <v>7</v>
      </c>
      <c r="K17" s="40">
        <f t="shared" si="1"/>
        <v>0.17073170731707318</v>
      </c>
      <c r="L17" s="46"/>
    </row>
    <row r="18" spans="1:12" ht="18.75">
      <c r="A18" s="31"/>
      <c r="B18" s="32"/>
      <c r="C18" s="33"/>
      <c r="D18" s="34"/>
      <c r="E18" s="33"/>
      <c r="F18" s="35"/>
      <c r="G18" s="36"/>
      <c r="H18" s="36"/>
      <c r="I18" s="36"/>
      <c r="J18" s="33"/>
      <c r="K18" s="38"/>
      <c r="L18" s="38"/>
    </row>
    <row r="19" spans="1:12" ht="18.75">
      <c r="A19" s="22"/>
      <c r="B19" s="23"/>
      <c r="C19" s="24"/>
      <c r="D19" s="25"/>
      <c r="E19" s="24"/>
      <c r="F19" s="26"/>
      <c r="G19" s="27"/>
      <c r="H19" s="27"/>
      <c r="I19" s="27"/>
      <c r="J19" s="24"/>
      <c r="K19" s="29"/>
      <c r="L19" s="29"/>
    </row>
    <row r="20" spans="1:12" ht="18.75">
      <c r="A20" s="22"/>
      <c r="B20" s="23"/>
      <c r="C20" s="24"/>
      <c r="D20" s="25"/>
      <c r="E20" s="24"/>
      <c r="F20" s="26"/>
      <c r="G20" s="27"/>
      <c r="H20" s="27"/>
      <c r="I20" s="27"/>
      <c r="J20" s="24"/>
      <c r="K20" s="29"/>
      <c r="L20" s="29"/>
    </row>
    <row r="21" spans="1:12" ht="18.75">
      <c r="A21" s="22"/>
      <c r="B21" s="23"/>
      <c r="C21" s="24"/>
      <c r="D21" s="25"/>
      <c r="E21" s="24"/>
      <c r="F21" s="26"/>
      <c r="G21" s="27"/>
      <c r="H21" s="27"/>
      <c r="I21" s="27"/>
      <c r="J21" s="24"/>
      <c r="K21" s="29"/>
      <c r="L21" s="29"/>
    </row>
    <row r="22" spans="1:12" ht="15.75">
      <c r="A22" s="29"/>
      <c r="B22" s="30" t="s">
        <v>390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5.75">
      <c r="A23" s="29"/>
      <c r="B23" s="30" t="s">
        <v>391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5.75">
      <c r="A24" s="29"/>
      <c r="B24" s="30" t="s">
        <v>392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31" ht="39.75" customHeight="1"/>
    <row r="35" ht="39" customHeight="1"/>
  </sheetData>
  <sheetProtection selectLockedCells="1" selectUnlockedCells="1"/>
  <mergeCells count="4">
    <mergeCell ref="A1:J1"/>
    <mergeCell ref="B2:J2"/>
    <mergeCell ref="A3:J3"/>
    <mergeCell ref="A4:J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0">
      <selection activeCell="K8" sqref="K8"/>
    </sheetView>
  </sheetViews>
  <sheetFormatPr defaultColWidth="8.625" defaultRowHeight="12.75"/>
  <cols>
    <col min="1" max="1" width="4.00390625" style="0" customWidth="1"/>
    <col min="2" max="2" width="29.75390625" style="0" customWidth="1"/>
    <col min="3" max="3" width="8.00390625" style="0" customWidth="1"/>
    <col min="4" max="4" width="9.25390625" style="0" customWidth="1"/>
    <col min="5" max="5" width="20.375" style="0" customWidth="1"/>
    <col min="6" max="6" width="21.375" style="0" customWidth="1"/>
    <col min="7" max="9" width="3.625" style="0" customWidth="1"/>
    <col min="10" max="10" width="3.25390625" style="0" customWidth="1"/>
  </cols>
  <sheetData>
    <row r="1" spans="1:10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" customHeight="1">
      <c r="A2" s="1"/>
      <c r="B2" s="114" t="s">
        <v>393</v>
      </c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2.75">
      <c r="A4" s="115" t="s">
        <v>394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ht="12.75">
      <c r="A5" s="1"/>
      <c r="B5" s="2"/>
      <c r="C5" s="1"/>
      <c r="D5" s="1"/>
      <c r="E5" s="1"/>
      <c r="F5" s="1"/>
      <c r="G5" s="1"/>
      <c r="H5" s="1"/>
      <c r="I5" s="1"/>
      <c r="J5" s="1"/>
    </row>
    <row r="6" spans="1:12" ht="63.75" customHeight="1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3" t="s">
        <v>10</v>
      </c>
      <c r="H6" s="3" t="s">
        <v>11</v>
      </c>
      <c r="I6" s="3" t="s">
        <v>12</v>
      </c>
      <c r="J6" s="5" t="s">
        <v>15</v>
      </c>
      <c r="K6" s="6" t="s">
        <v>16</v>
      </c>
      <c r="L6" s="7" t="s">
        <v>17</v>
      </c>
    </row>
    <row r="7" spans="1:12" ht="48" customHeight="1">
      <c r="A7" s="8">
        <v>1</v>
      </c>
      <c r="B7" s="9" t="s">
        <v>395</v>
      </c>
      <c r="C7" s="3" t="s">
        <v>19</v>
      </c>
      <c r="D7" s="10">
        <v>38280</v>
      </c>
      <c r="E7" s="3" t="s">
        <v>47</v>
      </c>
      <c r="F7" s="11" t="s">
        <v>396</v>
      </c>
      <c r="G7" s="12">
        <v>6</v>
      </c>
      <c r="H7" s="12">
        <v>5</v>
      </c>
      <c r="I7" s="12">
        <v>6</v>
      </c>
      <c r="J7" s="12">
        <f aca="true" t="shared" si="0" ref="J7:J20">SUM(G7:I7)</f>
        <v>17</v>
      </c>
      <c r="K7" s="14">
        <f aca="true" t="shared" si="1" ref="K7:K20">J7/28</f>
        <v>0.6071428571428571</v>
      </c>
      <c r="L7" s="15"/>
    </row>
    <row r="8" spans="1:12" ht="37.5">
      <c r="A8" s="8">
        <v>2</v>
      </c>
      <c r="B8" s="9" t="s">
        <v>397</v>
      </c>
      <c r="C8" s="3" t="s">
        <v>29</v>
      </c>
      <c r="D8" s="10">
        <v>38487</v>
      </c>
      <c r="E8" s="3" t="s">
        <v>26</v>
      </c>
      <c r="F8" s="11" t="s">
        <v>376</v>
      </c>
      <c r="G8" s="12">
        <v>5</v>
      </c>
      <c r="H8" s="12">
        <v>0</v>
      </c>
      <c r="I8" s="12">
        <v>6</v>
      </c>
      <c r="J8" s="12">
        <f t="shared" si="0"/>
        <v>11</v>
      </c>
      <c r="K8" s="14">
        <f t="shared" si="1"/>
        <v>0.39285714285714285</v>
      </c>
      <c r="L8" s="15"/>
    </row>
    <row r="9" spans="1:12" ht="37.5">
      <c r="A9" s="8">
        <v>3</v>
      </c>
      <c r="B9" s="9" t="s">
        <v>398</v>
      </c>
      <c r="C9" s="3" t="s">
        <v>29</v>
      </c>
      <c r="D9" s="10">
        <v>38262</v>
      </c>
      <c r="E9" s="3" t="s">
        <v>30</v>
      </c>
      <c r="F9" s="11" t="s">
        <v>399</v>
      </c>
      <c r="G9" s="12">
        <v>7</v>
      </c>
      <c r="H9" s="12">
        <v>2</v>
      </c>
      <c r="I9" s="12">
        <v>0</v>
      </c>
      <c r="J9" s="12">
        <f t="shared" si="0"/>
        <v>9</v>
      </c>
      <c r="K9" s="14">
        <f t="shared" si="1"/>
        <v>0.32142857142857145</v>
      </c>
      <c r="L9" s="15"/>
    </row>
    <row r="10" spans="1:12" ht="37.5">
      <c r="A10" s="8">
        <v>4</v>
      </c>
      <c r="B10" s="9" t="s">
        <v>400</v>
      </c>
      <c r="C10" s="3" t="s">
        <v>29</v>
      </c>
      <c r="D10" s="10">
        <v>38344</v>
      </c>
      <c r="E10" s="3" t="s">
        <v>41</v>
      </c>
      <c r="F10" s="11" t="s">
        <v>401</v>
      </c>
      <c r="G10" s="12">
        <v>6</v>
      </c>
      <c r="H10" s="12">
        <v>1</v>
      </c>
      <c r="I10" s="12">
        <v>2</v>
      </c>
      <c r="J10" s="12">
        <f t="shared" si="0"/>
        <v>9</v>
      </c>
      <c r="K10" s="14">
        <f t="shared" si="1"/>
        <v>0.32142857142857145</v>
      </c>
      <c r="L10" s="15"/>
    </row>
    <row r="11" spans="1:12" ht="37.5">
      <c r="A11" s="8">
        <v>5</v>
      </c>
      <c r="B11" s="16" t="s">
        <v>402</v>
      </c>
      <c r="C11" s="3" t="s">
        <v>19</v>
      </c>
      <c r="D11" s="17">
        <v>38617</v>
      </c>
      <c r="E11" s="3" t="s">
        <v>163</v>
      </c>
      <c r="F11" s="11" t="s">
        <v>167</v>
      </c>
      <c r="G11" s="12">
        <v>5</v>
      </c>
      <c r="H11" s="12">
        <v>0</v>
      </c>
      <c r="I11" s="12">
        <v>4</v>
      </c>
      <c r="J11" s="12">
        <f t="shared" si="0"/>
        <v>9</v>
      </c>
      <c r="K11" s="14">
        <f t="shared" si="1"/>
        <v>0.32142857142857145</v>
      </c>
      <c r="L11" s="15"/>
    </row>
    <row r="12" spans="1:12" ht="37.5">
      <c r="A12" s="8">
        <v>6</v>
      </c>
      <c r="B12" s="9" t="s">
        <v>403</v>
      </c>
      <c r="C12" s="3" t="s">
        <v>29</v>
      </c>
      <c r="D12" s="10">
        <v>38436</v>
      </c>
      <c r="E12" s="3" t="s">
        <v>47</v>
      </c>
      <c r="F12" s="11" t="s">
        <v>396</v>
      </c>
      <c r="G12" s="12">
        <v>7</v>
      </c>
      <c r="H12" s="12">
        <v>1</v>
      </c>
      <c r="I12" s="12">
        <v>0</v>
      </c>
      <c r="J12" s="12">
        <f t="shared" si="0"/>
        <v>8</v>
      </c>
      <c r="K12" s="14">
        <f t="shared" si="1"/>
        <v>0.2857142857142857</v>
      </c>
      <c r="L12" s="15"/>
    </row>
    <row r="13" spans="1:12" ht="37.5">
      <c r="A13" s="8">
        <v>7</v>
      </c>
      <c r="B13" s="9" t="s">
        <v>404</v>
      </c>
      <c r="C13" s="3" t="s">
        <v>29</v>
      </c>
      <c r="D13" s="10">
        <v>38982</v>
      </c>
      <c r="E13" s="3" t="s">
        <v>163</v>
      </c>
      <c r="F13" s="11" t="s">
        <v>167</v>
      </c>
      <c r="G13" s="12">
        <v>4</v>
      </c>
      <c r="H13" s="12">
        <v>0</v>
      </c>
      <c r="I13" s="12">
        <v>3</v>
      </c>
      <c r="J13" s="12">
        <f t="shared" si="0"/>
        <v>7</v>
      </c>
      <c r="K13" s="14">
        <f t="shared" si="1"/>
        <v>0.25</v>
      </c>
      <c r="L13" s="15"/>
    </row>
    <row r="14" spans="1:12" ht="37.5">
      <c r="A14" s="8">
        <v>8</v>
      </c>
      <c r="B14" s="9" t="s">
        <v>405</v>
      </c>
      <c r="C14" s="3" t="s">
        <v>29</v>
      </c>
      <c r="D14" s="10">
        <v>38397</v>
      </c>
      <c r="E14" s="3" t="s">
        <v>212</v>
      </c>
      <c r="F14" s="11" t="s">
        <v>267</v>
      </c>
      <c r="G14" s="12">
        <v>5</v>
      </c>
      <c r="H14" s="12">
        <v>2</v>
      </c>
      <c r="I14" s="12">
        <v>0</v>
      </c>
      <c r="J14" s="12">
        <f t="shared" si="0"/>
        <v>7</v>
      </c>
      <c r="K14" s="14">
        <f t="shared" si="1"/>
        <v>0.25</v>
      </c>
      <c r="L14" s="15"/>
    </row>
    <row r="15" spans="1:12" ht="37.5">
      <c r="A15" s="8">
        <v>9</v>
      </c>
      <c r="B15" s="9" t="s">
        <v>406</v>
      </c>
      <c r="C15" s="3" t="s">
        <v>29</v>
      </c>
      <c r="D15" s="10" t="s">
        <v>407</v>
      </c>
      <c r="E15" s="3" t="s">
        <v>23</v>
      </c>
      <c r="F15" s="11" t="s">
        <v>408</v>
      </c>
      <c r="G15" s="12">
        <v>5</v>
      </c>
      <c r="H15" s="12">
        <v>1</v>
      </c>
      <c r="I15" s="12">
        <v>0</v>
      </c>
      <c r="J15" s="12">
        <f t="shared" si="0"/>
        <v>6</v>
      </c>
      <c r="K15" s="14">
        <f t="shared" si="1"/>
        <v>0.21428571428571427</v>
      </c>
      <c r="L15" s="15"/>
    </row>
    <row r="16" spans="1:12" ht="37.5">
      <c r="A16" s="8">
        <v>10</v>
      </c>
      <c r="B16" s="18" t="s">
        <v>409</v>
      </c>
      <c r="C16" s="3" t="s">
        <v>29</v>
      </c>
      <c r="D16" s="19">
        <v>38148</v>
      </c>
      <c r="E16" s="19" t="s">
        <v>20</v>
      </c>
      <c r="F16" s="20" t="s">
        <v>410</v>
      </c>
      <c r="G16" s="21">
        <v>5</v>
      </c>
      <c r="H16" s="21">
        <v>0</v>
      </c>
      <c r="I16" s="12">
        <v>1</v>
      </c>
      <c r="J16" s="12">
        <f t="shared" si="0"/>
        <v>6</v>
      </c>
      <c r="K16" s="14">
        <f t="shared" si="1"/>
        <v>0.21428571428571427</v>
      </c>
      <c r="L16" s="15"/>
    </row>
    <row r="17" spans="1:12" ht="37.5">
      <c r="A17" s="8">
        <v>11</v>
      </c>
      <c r="B17" s="9" t="s">
        <v>411</v>
      </c>
      <c r="C17" s="3" t="s">
        <v>19</v>
      </c>
      <c r="D17" s="10">
        <v>38519</v>
      </c>
      <c r="E17" s="3" t="s">
        <v>33</v>
      </c>
      <c r="F17" s="11" t="s">
        <v>374</v>
      </c>
      <c r="G17" s="12">
        <v>5</v>
      </c>
      <c r="H17" s="12">
        <v>1</v>
      </c>
      <c r="I17" s="12">
        <v>0</v>
      </c>
      <c r="J17" s="12">
        <f t="shared" si="0"/>
        <v>6</v>
      </c>
      <c r="K17" s="14">
        <f t="shared" si="1"/>
        <v>0.21428571428571427</v>
      </c>
      <c r="L17" s="15"/>
    </row>
    <row r="18" spans="1:12" ht="37.5">
      <c r="A18" s="8">
        <v>12</v>
      </c>
      <c r="B18" s="18" t="s">
        <v>412</v>
      </c>
      <c r="C18" s="3" t="s">
        <v>29</v>
      </c>
      <c r="D18" s="19">
        <v>38980</v>
      </c>
      <c r="E18" s="19" t="s">
        <v>41</v>
      </c>
      <c r="F18" s="20" t="s">
        <v>413</v>
      </c>
      <c r="G18" s="21">
        <v>4</v>
      </c>
      <c r="H18" s="21">
        <v>0</v>
      </c>
      <c r="I18" s="12">
        <v>2</v>
      </c>
      <c r="J18" s="12">
        <f t="shared" si="0"/>
        <v>6</v>
      </c>
      <c r="K18" s="14">
        <f t="shared" si="1"/>
        <v>0.21428571428571427</v>
      </c>
      <c r="L18" s="15"/>
    </row>
    <row r="19" spans="1:12" ht="37.5">
      <c r="A19" s="8">
        <v>13</v>
      </c>
      <c r="B19" s="9" t="s">
        <v>414</v>
      </c>
      <c r="C19" s="3" t="s">
        <v>19</v>
      </c>
      <c r="D19" s="10">
        <v>38188</v>
      </c>
      <c r="E19" s="3" t="s">
        <v>41</v>
      </c>
      <c r="F19" s="11" t="s">
        <v>413</v>
      </c>
      <c r="G19" s="12">
        <v>5</v>
      </c>
      <c r="H19" s="12">
        <v>0</v>
      </c>
      <c r="I19" s="12">
        <v>0</v>
      </c>
      <c r="J19" s="12">
        <f t="shared" si="0"/>
        <v>5</v>
      </c>
      <c r="K19" s="14">
        <f t="shared" si="1"/>
        <v>0.17857142857142858</v>
      </c>
      <c r="L19" s="15"/>
    </row>
    <row r="20" spans="1:12" ht="37.5">
      <c r="A20" s="93">
        <v>14</v>
      </c>
      <c r="B20" s="41" t="s">
        <v>415</v>
      </c>
      <c r="C20" s="39" t="s">
        <v>19</v>
      </c>
      <c r="D20" s="42">
        <v>38663</v>
      </c>
      <c r="E20" s="39" t="s">
        <v>378</v>
      </c>
      <c r="F20" s="43" t="s">
        <v>379</v>
      </c>
      <c r="G20" s="44">
        <v>5</v>
      </c>
      <c r="H20" s="44">
        <v>0</v>
      </c>
      <c r="I20" s="44">
        <v>0</v>
      </c>
      <c r="J20" s="44">
        <f t="shared" si="0"/>
        <v>5</v>
      </c>
      <c r="K20" s="40">
        <f t="shared" si="1"/>
        <v>0.17857142857142858</v>
      </c>
      <c r="L20" s="46"/>
    </row>
    <row r="21" spans="1:12" ht="18.75">
      <c r="A21" s="31"/>
      <c r="B21" s="32"/>
      <c r="C21" s="33"/>
      <c r="D21" s="34"/>
      <c r="E21" s="33"/>
      <c r="F21" s="35"/>
      <c r="G21" s="36"/>
      <c r="H21" s="36"/>
      <c r="I21" s="36"/>
      <c r="J21" s="33"/>
      <c r="K21" s="38"/>
      <c r="L21" s="38"/>
    </row>
    <row r="22" spans="1:12" ht="18.75">
      <c r="A22" s="22"/>
      <c r="B22" s="23"/>
      <c r="C22" s="24"/>
      <c r="D22" s="25"/>
      <c r="E22" s="24"/>
      <c r="F22" s="26"/>
      <c r="G22" s="27"/>
      <c r="H22" s="27"/>
      <c r="I22" s="27"/>
      <c r="J22" s="24"/>
      <c r="K22" s="29"/>
      <c r="L22" s="29"/>
    </row>
    <row r="23" spans="1:12" ht="12.75">
      <c r="A23" s="29"/>
      <c r="B23" s="29" t="s">
        <v>390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2.75">
      <c r="A24" s="29"/>
      <c r="B24" s="29" t="s">
        <v>391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2.75">
      <c r="A25" s="29"/>
      <c r="B25" s="29" t="s">
        <v>392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32" ht="39.75" customHeight="1"/>
    <row r="36" ht="39" customHeight="1"/>
  </sheetData>
  <sheetProtection selectLockedCells="1" selectUnlockedCells="1"/>
  <mergeCells count="4">
    <mergeCell ref="A1:J1"/>
    <mergeCell ref="B2:J2"/>
    <mergeCell ref="A3:J3"/>
    <mergeCell ref="A4:J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K9" sqref="K9"/>
    </sheetView>
  </sheetViews>
  <sheetFormatPr defaultColWidth="8.625" defaultRowHeight="12.75"/>
  <cols>
    <col min="1" max="1" width="4.00390625" style="0" customWidth="1"/>
    <col min="2" max="2" width="29.75390625" style="0" customWidth="1"/>
    <col min="3" max="3" width="8.00390625" style="0" customWidth="1"/>
    <col min="4" max="4" width="9.25390625" style="0" customWidth="1"/>
    <col min="5" max="5" width="20.375" style="0" customWidth="1"/>
    <col min="6" max="6" width="21.375" style="0" customWidth="1"/>
    <col min="7" max="7" width="5.375" style="0" customWidth="1"/>
    <col min="8" max="8" width="4.25390625" style="0" customWidth="1"/>
    <col min="9" max="9" width="3.625" style="0" customWidth="1"/>
    <col min="10" max="10" width="3.25390625" style="0" customWidth="1"/>
  </cols>
  <sheetData>
    <row r="1" spans="1:10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" customHeight="1">
      <c r="A2" s="1"/>
      <c r="B2" s="114" t="s">
        <v>416</v>
      </c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2.75">
      <c r="A4" s="115" t="s">
        <v>417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ht="12.75">
      <c r="A5" s="1"/>
      <c r="B5" s="2"/>
      <c r="C5" s="1"/>
      <c r="D5" s="1"/>
      <c r="E5" s="1"/>
      <c r="F5" s="1"/>
      <c r="G5" s="1"/>
      <c r="H5" s="1"/>
      <c r="I5" s="1"/>
      <c r="J5" s="1"/>
    </row>
    <row r="6" spans="1:12" ht="63.75" customHeight="1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3" t="s">
        <v>10</v>
      </c>
      <c r="H6" s="3" t="s">
        <v>11</v>
      </c>
      <c r="I6" s="3" t="s">
        <v>12</v>
      </c>
      <c r="J6" s="5" t="s">
        <v>15</v>
      </c>
      <c r="K6" s="6" t="s">
        <v>16</v>
      </c>
      <c r="L6" s="7" t="s">
        <v>17</v>
      </c>
    </row>
    <row r="7" spans="1:12" ht="48" customHeight="1">
      <c r="A7" s="8">
        <v>1</v>
      </c>
      <c r="B7" s="9" t="s">
        <v>418</v>
      </c>
      <c r="C7" s="3" t="s">
        <v>19</v>
      </c>
      <c r="D7" s="10">
        <v>39564</v>
      </c>
      <c r="E7" s="3" t="s">
        <v>26</v>
      </c>
      <c r="F7" s="11" t="s">
        <v>36</v>
      </c>
      <c r="G7" s="12">
        <v>20</v>
      </c>
      <c r="H7" s="12">
        <v>9</v>
      </c>
      <c r="I7" s="12">
        <v>14</v>
      </c>
      <c r="J7" s="3">
        <f aca="true" t="shared" si="0" ref="J7:J19">SUM(G7:I7)</f>
        <v>43</v>
      </c>
      <c r="K7" s="14">
        <f aca="true" t="shared" si="1" ref="K7:K19">J7/52</f>
        <v>0.8269230769230769</v>
      </c>
      <c r="L7" s="15"/>
    </row>
    <row r="8" spans="1:12" ht="48">
      <c r="A8" s="8">
        <v>2</v>
      </c>
      <c r="B8" s="18" t="s">
        <v>419</v>
      </c>
      <c r="C8" s="3" t="s">
        <v>29</v>
      </c>
      <c r="D8" s="19">
        <v>39311</v>
      </c>
      <c r="E8" s="19" t="s">
        <v>26</v>
      </c>
      <c r="F8" s="20" t="s">
        <v>36</v>
      </c>
      <c r="G8" s="21">
        <v>15</v>
      </c>
      <c r="H8" s="21">
        <v>9</v>
      </c>
      <c r="I8" s="12">
        <v>13</v>
      </c>
      <c r="J8" s="3">
        <f t="shared" si="0"/>
        <v>37</v>
      </c>
      <c r="K8" s="14">
        <f t="shared" si="1"/>
        <v>0.7115384615384616</v>
      </c>
      <c r="L8" s="15"/>
    </row>
    <row r="9" spans="1:12" ht="37.5">
      <c r="A9" s="8">
        <v>3</v>
      </c>
      <c r="B9" s="9" t="s">
        <v>420</v>
      </c>
      <c r="C9" s="3" t="s">
        <v>29</v>
      </c>
      <c r="D9" s="10">
        <v>39045</v>
      </c>
      <c r="E9" s="3" t="s">
        <v>26</v>
      </c>
      <c r="F9" s="11" t="s">
        <v>421</v>
      </c>
      <c r="G9" s="12">
        <v>23</v>
      </c>
      <c r="H9" s="12">
        <v>2.5</v>
      </c>
      <c r="I9" s="12">
        <v>9</v>
      </c>
      <c r="J9" s="3">
        <f t="shared" si="0"/>
        <v>34.5</v>
      </c>
      <c r="K9" s="14">
        <f t="shared" si="1"/>
        <v>0.6634615384615384</v>
      </c>
      <c r="L9" s="15"/>
    </row>
    <row r="10" spans="1:12" ht="48">
      <c r="A10" s="8">
        <v>4</v>
      </c>
      <c r="B10" s="9" t="s">
        <v>422</v>
      </c>
      <c r="C10" s="3" t="s">
        <v>29</v>
      </c>
      <c r="D10" s="10">
        <v>39389</v>
      </c>
      <c r="E10" s="3" t="s">
        <v>33</v>
      </c>
      <c r="F10" s="11" t="s">
        <v>423</v>
      </c>
      <c r="G10" s="12">
        <v>21</v>
      </c>
      <c r="H10" s="12">
        <v>7</v>
      </c>
      <c r="I10" s="12">
        <v>5</v>
      </c>
      <c r="J10" s="3">
        <f t="shared" si="0"/>
        <v>33</v>
      </c>
      <c r="K10" s="14">
        <f t="shared" si="1"/>
        <v>0.6346153846153846</v>
      </c>
      <c r="L10" s="15"/>
    </row>
    <row r="11" spans="1:12" ht="37.5">
      <c r="A11" s="8">
        <v>5</v>
      </c>
      <c r="B11" s="9" t="s">
        <v>424</v>
      </c>
      <c r="C11" s="3" t="s">
        <v>29</v>
      </c>
      <c r="D11" s="10">
        <v>39304</v>
      </c>
      <c r="E11" s="3" t="s">
        <v>163</v>
      </c>
      <c r="F11" s="11" t="s">
        <v>167</v>
      </c>
      <c r="G11" s="12">
        <v>14</v>
      </c>
      <c r="H11" s="12">
        <v>6</v>
      </c>
      <c r="I11" s="12">
        <v>11</v>
      </c>
      <c r="J11" s="3">
        <f t="shared" si="0"/>
        <v>31</v>
      </c>
      <c r="K11" s="14">
        <f t="shared" si="1"/>
        <v>0.5961538461538461</v>
      </c>
      <c r="L11" s="15"/>
    </row>
    <row r="12" spans="1:12" ht="37.5">
      <c r="A12" s="8">
        <v>6</v>
      </c>
      <c r="B12" s="9" t="s">
        <v>425</v>
      </c>
      <c r="C12" s="3" t="s">
        <v>19</v>
      </c>
      <c r="D12" s="10">
        <v>39340</v>
      </c>
      <c r="E12" s="3" t="s">
        <v>38</v>
      </c>
      <c r="F12" s="11" t="s">
        <v>267</v>
      </c>
      <c r="G12" s="12">
        <v>16.5</v>
      </c>
      <c r="H12" s="12">
        <v>2.5</v>
      </c>
      <c r="I12" s="12">
        <v>7</v>
      </c>
      <c r="J12" s="3">
        <f t="shared" si="0"/>
        <v>26</v>
      </c>
      <c r="K12" s="14">
        <f t="shared" si="1"/>
        <v>0.5</v>
      </c>
      <c r="L12" s="15"/>
    </row>
    <row r="13" spans="1:12" ht="37.5">
      <c r="A13" s="8">
        <v>7</v>
      </c>
      <c r="B13" s="16" t="s">
        <v>426</v>
      </c>
      <c r="C13" s="3" t="s">
        <v>19</v>
      </c>
      <c r="D13" s="17">
        <v>39307</v>
      </c>
      <c r="E13" s="3" t="s">
        <v>47</v>
      </c>
      <c r="F13" s="11" t="s">
        <v>396</v>
      </c>
      <c r="G13" s="12">
        <v>8</v>
      </c>
      <c r="H13" s="12">
        <v>3</v>
      </c>
      <c r="I13" s="12">
        <v>6</v>
      </c>
      <c r="J13" s="3">
        <f t="shared" si="0"/>
        <v>17</v>
      </c>
      <c r="K13" s="14">
        <f t="shared" si="1"/>
        <v>0.3269230769230769</v>
      </c>
      <c r="L13" s="15"/>
    </row>
    <row r="14" spans="1:12" ht="37.5">
      <c r="A14" s="8">
        <v>8</v>
      </c>
      <c r="B14" s="9" t="s">
        <v>427</v>
      </c>
      <c r="C14" s="3" t="s">
        <v>29</v>
      </c>
      <c r="D14" s="10">
        <v>39337</v>
      </c>
      <c r="E14" s="3" t="s">
        <v>23</v>
      </c>
      <c r="F14" s="11" t="s">
        <v>408</v>
      </c>
      <c r="G14" s="12">
        <v>7</v>
      </c>
      <c r="H14" s="12">
        <v>0</v>
      </c>
      <c r="I14" s="12">
        <v>9</v>
      </c>
      <c r="J14" s="3">
        <f t="shared" si="0"/>
        <v>16</v>
      </c>
      <c r="K14" s="14">
        <f t="shared" si="1"/>
        <v>0.3076923076923077</v>
      </c>
      <c r="L14" s="15"/>
    </row>
    <row r="15" spans="1:12" ht="37.5">
      <c r="A15" s="8">
        <v>9</v>
      </c>
      <c r="B15" s="9" t="s">
        <v>428</v>
      </c>
      <c r="C15" s="3" t="s">
        <v>29</v>
      </c>
      <c r="D15" s="10">
        <v>39335</v>
      </c>
      <c r="E15" s="3" t="s">
        <v>47</v>
      </c>
      <c r="F15" s="11" t="s">
        <v>396</v>
      </c>
      <c r="G15" s="12">
        <v>7</v>
      </c>
      <c r="H15" s="12">
        <v>3</v>
      </c>
      <c r="I15" s="12">
        <v>4</v>
      </c>
      <c r="J15" s="3">
        <f t="shared" si="0"/>
        <v>14</v>
      </c>
      <c r="K15" s="14">
        <f t="shared" si="1"/>
        <v>0.2692307692307692</v>
      </c>
      <c r="L15" s="15"/>
    </row>
    <row r="16" spans="1:12" ht="37.5">
      <c r="A16" s="8">
        <v>10</v>
      </c>
      <c r="B16" s="9" t="s">
        <v>429</v>
      </c>
      <c r="C16" s="3" t="s">
        <v>19</v>
      </c>
      <c r="D16" s="10">
        <v>39484</v>
      </c>
      <c r="E16" s="3" t="s">
        <v>20</v>
      </c>
      <c r="F16" s="11" t="s">
        <v>430</v>
      </c>
      <c r="G16" s="12">
        <v>8</v>
      </c>
      <c r="H16" s="12">
        <v>0</v>
      </c>
      <c r="I16" s="12">
        <v>0</v>
      </c>
      <c r="J16" s="3">
        <f t="shared" si="0"/>
        <v>8</v>
      </c>
      <c r="K16" s="14">
        <f t="shared" si="1"/>
        <v>0.15384615384615385</v>
      </c>
      <c r="L16" s="15"/>
    </row>
    <row r="17" spans="1:12" ht="37.5">
      <c r="A17" s="8">
        <v>11</v>
      </c>
      <c r="B17" s="18" t="s">
        <v>431</v>
      </c>
      <c r="C17" s="3" t="s">
        <v>29</v>
      </c>
      <c r="D17" s="19">
        <v>39245</v>
      </c>
      <c r="E17" s="19" t="s">
        <v>432</v>
      </c>
      <c r="F17" s="20" t="s">
        <v>433</v>
      </c>
      <c r="G17" s="21">
        <v>5</v>
      </c>
      <c r="H17" s="21">
        <v>0</v>
      </c>
      <c r="I17" s="12">
        <v>2</v>
      </c>
      <c r="J17" s="3">
        <f t="shared" si="0"/>
        <v>7</v>
      </c>
      <c r="K17" s="14">
        <f t="shared" si="1"/>
        <v>0.1346153846153846</v>
      </c>
      <c r="L17" s="15"/>
    </row>
    <row r="18" spans="1:12" ht="37.5">
      <c r="A18" s="8">
        <v>12</v>
      </c>
      <c r="B18" s="9" t="s">
        <v>434</v>
      </c>
      <c r="C18" s="3" t="s">
        <v>29</v>
      </c>
      <c r="D18" s="10">
        <v>39468</v>
      </c>
      <c r="E18" s="3" t="s">
        <v>50</v>
      </c>
      <c r="F18" s="11" t="s">
        <v>51</v>
      </c>
      <c r="G18" s="12">
        <v>1</v>
      </c>
      <c r="H18" s="12">
        <v>0</v>
      </c>
      <c r="I18" s="12">
        <v>1</v>
      </c>
      <c r="J18" s="3">
        <f t="shared" si="0"/>
        <v>2</v>
      </c>
      <c r="K18" s="14">
        <f t="shared" si="1"/>
        <v>0.038461538461538464</v>
      </c>
      <c r="L18" s="15"/>
    </row>
    <row r="19" spans="1:12" ht="37.5">
      <c r="A19" s="8">
        <v>13</v>
      </c>
      <c r="B19" s="41" t="s">
        <v>435</v>
      </c>
      <c r="C19" s="39" t="s">
        <v>29</v>
      </c>
      <c r="D19" s="42">
        <v>39378</v>
      </c>
      <c r="E19" s="39" t="s">
        <v>50</v>
      </c>
      <c r="F19" s="43" t="s">
        <v>51</v>
      </c>
      <c r="G19" s="44">
        <v>0</v>
      </c>
      <c r="H19" s="44">
        <v>0</v>
      </c>
      <c r="I19" s="44">
        <v>0</v>
      </c>
      <c r="J19" s="39">
        <f t="shared" si="0"/>
        <v>0</v>
      </c>
      <c r="K19" s="14">
        <f t="shared" si="1"/>
        <v>0</v>
      </c>
      <c r="L19" s="46"/>
    </row>
    <row r="20" spans="1:12" ht="18.75">
      <c r="A20" s="31"/>
      <c r="B20" s="32"/>
      <c r="C20" s="33"/>
      <c r="D20" s="34"/>
      <c r="E20" s="33"/>
      <c r="F20" s="35"/>
      <c r="G20" s="36"/>
      <c r="H20" s="36"/>
      <c r="I20" s="36"/>
      <c r="J20" s="33"/>
      <c r="K20" s="38"/>
      <c r="L20" s="38"/>
    </row>
    <row r="21" spans="1:12" ht="18.75">
      <c r="A21" s="22"/>
      <c r="B21" s="23"/>
      <c r="C21" s="24"/>
      <c r="D21" s="25"/>
      <c r="E21" s="24"/>
      <c r="F21" s="26"/>
      <c r="G21" s="27"/>
      <c r="H21" s="27"/>
      <c r="I21" s="27"/>
      <c r="J21" s="24"/>
      <c r="K21" s="29"/>
      <c r="L21" s="29"/>
    </row>
    <row r="22" spans="1:12" ht="15.75">
      <c r="A22" s="29"/>
      <c r="B22" s="30" t="s">
        <v>436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5.75">
      <c r="A23" s="29"/>
      <c r="B23" s="30" t="s">
        <v>437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31" ht="39.75" customHeight="1"/>
    <row r="35" ht="39" customHeight="1"/>
  </sheetData>
  <sheetProtection selectLockedCells="1" selectUnlockedCells="1"/>
  <mergeCells count="4">
    <mergeCell ref="A1:J1"/>
    <mergeCell ref="B2:J2"/>
    <mergeCell ref="A3:J3"/>
    <mergeCell ref="A4:J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10" sqref="D10"/>
    </sheetView>
  </sheetViews>
  <sheetFormatPr defaultColWidth="8.625" defaultRowHeight="12.75"/>
  <cols>
    <col min="1" max="1" width="4.00390625" style="0" customWidth="1"/>
    <col min="2" max="2" width="31.375" style="0" customWidth="1"/>
    <col min="3" max="3" width="9.875" style="0" customWidth="1"/>
    <col min="4" max="4" width="11.75390625" style="0" customWidth="1"/>
    <col min="5" max="5" width="20.375" style="0" customWidth="1"/>
    <col min="6" max="6" width="17.25390625" style="0" customWidth="1"/>
    <col min="7" max="7" width="3.75390625" style="0" customWidth="1"/>
    <col min="8" max="8" width="3.625" style="0" customWidth="1"/>
    <col min="9" max="10" width="3.75390625" style="0" customWidth="1"/>
    <col min="11" max="11" width="3.375" style="0" customWidth="1"/>
    <col min="12" max="12" width="7.875" style="0" customWidth="1"/>
  </cols>
  <sheetData>
    <row r="1" spans="1:11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" customHeight="1">
      <c r="A2" s="1"/>
      <c r="B2" s="114" t="s">
        <v>438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2.7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2.75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3" ht="63.75" customHeight="1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47" t="s">
        <v>15</v>
      </c>
      <c r="L6" s="47" t="s">
        <v>16</v>
      </c>
      <c r="M6" s="7" t="s">
        <v>17</v>
      </c>
    </row>
    <row r="7" spans="1:13" ht="31.5">
      <c r="A7" s="12">
        <v>1</v>
      </c>
      <c r="B7" s="11" t="s">
        <v>439</v>
      </c>
      <c r="C7" s="12" t="s">
        <v>29</v>
      </c>
      <c r="D7" s="48">
        <v>37740</v>
      </c>
      <c r="E7" s="12" t="s">
        <v>263</v>
      </c>
      <c r="F7" s="11" t="s">
        <v>234</v>
      </c>
      <c r="G7" s="12">
        <v>8</v>
      </c>
      <c r="H7" s="12">
        <v>6</v>
      </c>
      <c r="I7" s="12">
        <v>10</v>
      </c>
      <c r="J7" s="13">
        <v>18</v>
      </c>
      <c r="K7" s="12">
        <f aca="true" t="shared" si="0" ref="K7:K22">SUM(G7:J7)</f>
        <v>42</v>
      </c>
      <c r="L7" s="49">
        <f aca="true" t="shared" si="1" ref="L7:L22">K7/50</f>
        <v>0.84</v>
      </c>
      <c r="M7" s="50"/>
    </row>
    <row r="8" spans="1:13" ht="31.5">
      <c r="A8" s="12">
        <v>2</v>
      </c>
      <c r="B8" s="11" t="s">
        <v>440</v>
      </c>
      <c r="C8" s="12" t="s">
        <v>19</v>
      </c>
      <c r="D8" s="48">
        <v>37821</v>
      </c>
      <c r="E8" s="12" t="s">
        <v>441</v>
      </c>
      <c r="F8" s="11" t="s">
        <v>253</v>
      </c>
      <c r="G8" s="12">
        <v>9</v>
      </c>
      <c r="H8" s="12">
        <v>9</v>
      </c>
      <c r="I8" s="12">
        <v>9</v>
      </c>
      <c r="J8" s="13">
        <v>10</v>
      </c>
      <c r="K8" s="12">
        <f t="shared" si="0"/>
        <v>37</v>
      </c>
      <c r="L8" s="49">
        <f t="shared" si="1"/>
        <v>0.74</v>
      </c>
      <c r="M8" s="50"/>
    </row>
    <row r="9" spans="1:13" ht="31.5">
      <c r="A9" s="12">
        <v>3</v>
      </c>
      <c r="B9" s="11" t="s">
        <v>442</v>
      </c>
      <c r="C9" s="12" t="s">
        <v>29</v>
      </c>
      <c r="D9" s="48">
        <v>37530</v>
      </c>
      <c r="E9" s="12" t="s">
        <v>263</v>
      </c>
      <c r="F9" s="11" t="s">
        <v>234</v>
      </c>
      <c r="G9" s="12">
        <v>8</v>
      </c>
      <c r="H9" s="12">
        <v>6</v>
      </c>
      <c r="I9" s="12">
        <v>5</v>
      </c>
      <c r="J9" s="13">
        <v>16</v>
      </c>
      <c r="K9" s="12">
        <f t="shared" si="0"/>
        <v>35</v>
      </c>
      <c r="L9" s="49">
        <f t="shared" si="1"/>
        <v>0.7</v>
      </c>
      <c r="M9" s="50"/>
    </row>
    <row r="10" spans="1:13" ht="31.5">
      <c r="A10" s="12">
        <v>4</v>
      </c>
      <c r="B10" s="11" t="s">
        <v>443</v>
      </c>
      <c r="C10" s="12" t="s">
        <v>19</v>
      </c>
      <c r="D10" s="48">
        <v>38510</v>
      </c>
      <c r="E10" s="12" t="s">
        <v>441</v>
      </c>
      <c r="F10" s="11" t="s">
        <v>253</v>
      </c>
      <c r="G10" s="12">
        <v>4</v>
      </c>
      <c r="H10" s="12">
        <v>11</v>
      </c>
      <c r="I10" s="12">
        <v>6</v>
      </c>
      <c r="J10" s="13">
        <v>9</v>
      </c>
      <c r="K10" s="12">
        <f t="shared" si="0"/>
        <v>30</v>
      </c>
      <c r="L10" s="49">
        <f t="shared" si="1"/>
        <v>0.6</v>
      </c>
      <c r="M10" s="50"/>
    </row>
    <row r="11" spans="1:13" ht="31.5">
      <c r="A11" s="12">
        <v>5</v>
      </c>
      <c r="B11" s="20" t="s">
        <v>444</v>
      </c>
      <c r="C11" s="12" t="s">
        <v>29</v>
      </c>
      <c r="D11" s="51">
        <v>39234</v>
      </c>
      <c r="E11" s="51" t="s">
        <v>445</v>
      </c>
      <c r="F11" s="20" t="s">
        <v>21</v>
      </c>
      <c r="G11" s="21">
        <v>9</v>
      </c>
      <c r="H11" s="21">
        <v>5</v>
      </c>
      <c r="I11" s="12">
        <v>9</v>
      </c>
      <c r="J11" s="13">
        <v>6</v>
      </c>
      <c r="K11" s="12">
        <f t="shared" si="0"/>
        <v>29</v>
      </c>
      <c r="L11" s="49">
        <f t="shared" si="1"/>
        <v>0.58</v>
      </c>
      <c r="M11" s="50"/>
    </row>
    <row r="12" spans="1:13" ht="31.5">
      <c r="A12" s="12">
        <v>6</v>
      </c>
      <c r="B12" s="11" t="s">
        <v>446</v>
      </c>
      <c r="C12" s="12" t="s">
        <v>19</v>
      </c>
      <c r="D12" s="48">
        <v>38603</v>
      </c>
      <c r="E12" s="12" t="s">
        <v>447</v>
      </c>
      <c r="F12" s="11" t="s">
        <v>124</v>
      </c>
      <c r="G12" s="12">
        <v>0</v>
      </c>
      <c r="H12" s="12">
        <v>1</v>
      </c>
      <c r="I12" s="12">
        <v>12</v>
      </c>
      <c r="J12" s="13">
        <v>15</v>
      </c>
      <c r="K12" s="12">
        <f t="shared" si="0"/>
        <v>28</v>
      </c>
      <c r="L12" s="49">
        <f t="shared" si="1"/>
        <v>0.56</v>
      </c>
      <c r="M12" s="50"/>
    </row>
    <row r="13" spans="1:13" ht="31.5">
      <c r="A13" s="12">
        <v>7</v>
      </c>
      <c r="B13" s="11" t="s">
        <v>448</v>
      </c>
      <c r="C13" s="12" t="s">
        <v>19</v>
      </c>
      <c r="D13" s="48">
        <v>39308</v>
      </c>
      <c r="E13" s="12" t="s">
        <v>445</v>
      </c>
      <c r="F13" s="11" t="s">
        <v>21</v>
      </c>
      <c r="G13" s="12">
        <v>7</v>
      </c>
      <c r="H13" s="12">
        <v>10</v>
      </c>
      <c r="I13" s="12">
        <v>10</v>
      </c>
      <c r="J13" s="13">
        <v>0</v>
      </c>
      <c r="K13" s="12">
        <f t="shared" si="0"/>
        <v>27</v>
      </c>
      <c r="L13" s="49">
        <f t="shared" si="1"/>
        <v>0.54</v>
      </c>
      <c r="M13" s="50"/>
    </row>
    <row r="14" spans="1:13" ht="31.5">
      <c r="A14" s="12">
        <v>8</v>
      </c>
      <c r="B14" s="11" t="s">
        <v>449</v>
      </c>
      <c r="C14" s="12" t="s">
        <v>29</v>
      </c>
      <c r="D14" s="48">
        <v>38553</v>
      </c>
      <c r="E14" s="12" t="s">
        <v>450</v>
      </c>
      <c r="F14" s="11" t="s">
        <v>451</v>
      </c>
      <c r="G14" s="12">
        <v>8</v>
      </c>
      <c r="H14" s="12">
        <v>0</v>
      </c>
      <c r="I14" s="12">
        <v>10</v>
      </c>
      <c r="J14" s="13">
        <v>9</v>
      </c>
      <c r="K14" s="12">
        <f t="shared" si="0"/>
        <v>27</v>
      </c>
      <c r="L14" s="49">
        <f t="shared" si="1"/>
        <v>0.54</v>
      </c>
      <c r="M14" s="50"/>
    </row>
    <row r="15" spans="1:13" ht="31.5">
      <c r="A15" s="12">
        <v>9</v>
      </c>
      <c r="B15" s="20" t="s">
        <v>452</v>
      </c>
      <c r="C15" s="12" t="s">
        <v>29</v>
      </c>
      <c r="D15" s="51">
        <v>38553</v>
      </c>
      <c r="E15" s="51" t="s">
        <v>450</v>
      </c>
      <c r="F15" s="20" t="s">
        <v>451</v>
      </c>
      <c r="G15" s="21">
        <v>10</v>
      </c>
      <c r="H15" s="21">
        <v>0</v>
      </c>
      <c r="I15" s="12">
        <v>10</v>
      </c>
      <c r="J15" s="13">
        <v>7</v>
      </c>
      <c r="K15" s="12">
        <f t="shared" si="0"/>
        <v>27</v>
      </c>
      <c r="L15" s="49">
        <f t="shared" si="1"/>
        <v>0.54</v>
      </c>
      <c r="M15" s="50"/>
    </row>
    <row r="16" spans="1:13" ht="31.5">
      <c r="A16" s="12">
        <v>10</v>
      </c>
      <c r="B16" s="11" t="s">
        <v>453</v>
      </c>
      <c r="C16" s="12" t="s">
        <v>19</v>
      </c>
      <c r="D16" s="48">
        <v>38738</v>
      </c>
      <c r="E16" s="12" t="s">
        <v>447</v>
      </c>
      <c r="F16" s="11" t="s">
        <v>124</v>
      </c>
      <c r="G16" s="12">
        <v>0</v>
      </c>
      <c r="H16" s="12">
        <v>0</v>
      </c>
      <c r="I16" s="12">
        <v>9</v>
      </c>
      <c r="J16" s="13">
        <v>15</v>
      </c>
      <c r="K16" s="12">
        <f t="shared" si="0"/>
        <v>24</v>
      </c>
      <c r="L16" s="49">
        <f t="shared" si="1"/>
        <v>0.48</v>
      </c>
      <c r="M16" s="50"/>
    </row>
    <row r="17" spans="1:13" ht="31.5">
      <c r="A17" s="12">
        <v>11</v>
      </c>
      <c r="B17" s="11" t="s">
        <v>454</v>
      </c>
      <c r="C17" s="12" t="s">
        <v>29</v>
      </c>
      <c r="D17" s="48">
        <v>38539</v>
      </c>
      <c r="E17" s="12" t="s">
        <v>447</v>
      </c>
      <c r="F17" s="11" t="s">
        <v>124</v>
      </c>
      <c r="G17" s="12">
        <v>0</v>
      </c>
      <c r="H17" s="12">
        <v>0</v>
      </c>
      <c r="I17" s="12">
        <v>0</v>
      </c>
      <c r="J17" s="13">
        <v>16</v>
      </c>
      <c r="K17" s="12">
        <f t="shared" si="0"/>
        <v>16</v>
      </c>
      <c r="L17" s="49">
        <f t="shared" si="1"/>
        <v>0.32</v>
      </c>
      <c r="M17" s="50"/>
    </row>
    <row r="18" spans="1:13" ht="31.5">
      <c r="A18" s="12">
        <v>12</v>
      </c>
      <c r="B18" s="11" t="s">
        <v>455</v>
      </c>
      <c r="C18" s="12" t="s">
        <v>29</v>
      </c>
      <c r="D18" s="48">
        <v>38075</v>
      </c>
      <c r="E18" s="12" t="s">
        <v>263</v>
      </c>
      <c r="F18" s="11" t="s">
        <v>234</v>
      </c>
      <c r="G18" s="12">
        <v>0</v>
      </c>
      <c r="H18" s="12">
        <v>1</v>
      </c>
      <c r="I18" s="12">
        <v>5</v>
      </c>
      <c r="J18" s="13">
        <v>9</v>
      </c>
      <c r="K18" s="12">
        <f t="shared" si="0"/>
        <v>15</v>
      </c>
      <c r="L18" s="49">
        <f t="shared" si="1"/>
        <v>0.3</v>
      </c>
      <c r="M18" s="50"/>
    </row>
    <row r="19" spans="1:13" ht="31.5">
      <c r="A19" s="12">
        <v>13</v>
      </c>
      <c r="B19" s="11" t="s">
        <v>456</v>
      </c>
      <c r="C19" s="12" t="s">
        <v>29</v>
      </c>
      <c r="D19" s="48">
        <v>38323</v>
      </c>
      <c r="E19" s="12" t="s">
        <v>447</v>
      </c>
      <c r="F19" s="11" t="s">
        <v>124</v>
      </c>
      <c r="G19" s="12">
        <v>0</v>
      </c>
      <c r="H19" s="12">
        <v>0</v>
      </c>
      <c r="I19" s="12">
        <v>0</v>
      </c>
      <c r="J19" s="13">
        <v>13</v>
      </c>
      <c r="K19" s="12">
        <f t="shared" si="0"/>
        <v>13</v>
      </c>
      <c r="L19" s="49">
        <f t="shared" si="1"/>
        <v>0.26</v>
      </c>
      <c r="M19" s="50"/>
    </row>
    <row r="20" spans="1:13" ht="47.25">
      <c r="A20" s="12">
        <v>14</v>
      </c>
      <c r="B20" s="43" t="s">
        <v>457</v>
      </c>
      <c r="C20" s="44" t="s">
        <v>29</v>
      </c>
      <c r="D20" s="54">
        <v>38675</v>
      </c>
      <c r="E20" s="44" t="s">
        <v>458</v>
      </c>
      <c r="F20" s="43" t="s">
        <v>190</v>
      </c>
      <c r="G20" s="44">
        <v>0</v>
      </c>
      <c r="H20" s="44">
        <v>0</v>
      </c>
      <c r="I20" s="44">
        <v>0</v>
      </c>
      <c r="J20" s="45">
        <v>13</v>
      </c>
      <c r="K20" s="44">
        <f t="shared" si="0"/>
        <v>13</v>
      </c>
      <c r="L20" s="55">
        <f t="shared" si="1"/>
        <v>0.26</v>
      </c>
      <c r="M20" s="56"/>
    </row>
    <row r="21" spans="1:13" ht="31.5">
      <c r="A21" s="12">
        <v>15</v>
      </c>
      <c r="B21" s="11" t="s">
        <v>459</v>
      </c>
      <c r="C21" s="12" t="s">
        <v>29</v>
      </c>
      <c r="D21" s="48">
        <v>38345</v>
      </c>
      <c r="E21" s="12" t="s">
        <v>447</v>
      </c>
      <c r="F21" s="11" t="s">
        <v>124</v>
      </c>
      <c r="G21" s="95">
        <v>0</v>
      </c>
      <c r="H21" s="95">
        <v>0</v>
      </c>
      <c r="I21" s="95">
        <v>0</v>
      </c>
      <c r="J21" s="95">
        <v>12</v>
      </c>
      <c r="K21" s="12">
        <f t="shared" si="0"/>
        <v>12</v>
      </c>
      <c r="L21" s="49">
        <f t="shared" si="1"/>
        <v>0.24</v>
      </c>
      <c r="M21" s="50"/>
    </row>
    <row r="22" spans="1:13" ht="31.5">
      <c r="A22" s="12">
        <v>16</v>
      </c>
      <c r="B22" s="11" t="s">
        <v>460</v>
      </c>
      <c r="C22" s="12" t="s">
        <v>19</v>
      </c>
      <c r="D22" s="48">
        <v>38224</v>
      </c>
      <c r="E22" s="12" t="s">
        <v>447</v>
      </c>
      <c r="F22" s="11" t="s">
        <v>124</v>
      </c>
      <c r="G22" s="12">
        <v>0</v>
      </c>
      <c r="H22" s="12">
        <v>0</v>
      </c>
      <c r="I22" s="12">
        <v>0</v>
      </c>
      <c r="J22" s="13">
        <v>12</v>
      </c>
      <c r="K22" s="12">
        <f t="shared" si="0"/>
        <v>12</v>
      </c>
      <c r="L22" s="49">
        <f t="shared" si="1"/>
        <v>0.24</v>
      </c>
      <c r="M22" s="50"/>
    </row>
    <row r="23" spans="1:13" ht="15.75">
      <c r="A23" s="36"/>
      <c r="B23" s="35"/>
      <c r="C23" s="36"/>
      <c r="D23" s="57"/>
      <c r="E23" s="36"/>
      <c r="F23" s="35"/>
      <c r="G23" s="36"/>
      <c r="H23" s="36"/>
      <c r="I23" s="36"/>
      <c r="J23" s="37"/>
      <c r="K23" s="36"/>
      <c r="L23" s="58"/>
      <c r="M23" s="58"/>
    </row>
    <row r="24" spans="1:13" ht="15.75">
      <c r="A24" s="27"/>
      <c r="B24" s="30" t="s">
        <v>461</v>
      </c>
      <c r="C24" s="30"/>
      <c r="D24" s="30"/>
      <c r="E24" s="30"/>
      <c r="F24" s="26"/>
      <c r="G24" s="27"/>
      <c r="H24" s="27"/>
      <c r="I24" s="27"/>
      <c r="J24" s="28"/>
      <c r="K24" s="27"/>
      <c r="L24" s="30"/>
      <c r="M24" s="30"/>
    </row>
    <row r="32" ht="39.75" customHeight="1"/>
    <row r="36" ht="39" customHeight="1"/>
  </sheetData>
  <sheetProtection selectLockedCells="1" selectUnlockedCells="1"/>
  <mergeCells count="4">
    <mergeCell ref="A1:K1"/>
    <mergeCell ref="B2:K2"/>
    <mergeCell ref="A3:K3"/>
    <mergeCell ref="A4:K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P10" sqref="P10"/>
    </sheetView>
  </sheetViews>
  <sheetFormatPr defaultColWidth="8.625" defaultRowHeight="12.75"/>
  <cols>
    <col min="1" max="1" width="3.25390625" style="0" customWidth="1"/>
    <col min="2" max="2" width="32.625" style="0" customWidth="1"/>
    <col min="3" max="3" width="9.875" style="0" customWidth="1"/>
    <col min="4" max="4" width="11.25390625" style="0" customWidth="1"/>
    <col min="5" max="6" width="20.375" style="0" customWidth="1"/>
    <col min="7" max="10" width="3.625" style="0" customWidth="1"/>
    <col min="11" max="11" width="3.25390625" style="0" customWidth="1"/>
    <col min="12" max="12" width="7.875" style="0" customWidth="1"/>
  </cols>
  <sheetData>
    <row r="1" spans="1:11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" customHeight="1">
      <c r="A2" s="1"/>
      <c r="B2" s="114" t="s">
        <v>462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2.7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2.75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3" ht="63.75" customHeight="1">
      <c r="A6" s="12" t="s">
        <v>4</v>
      </c>
      <c r="B6" s="12" t="s">
        <v>5</v>
      </c>
      <c r="C6" s="12" t="s">
        <v>6</v>
      </c>
      <c r="D6" s="12" t="s">
        <v>7</v>
      </c>
      <c r="E6" s="11" t="s">
        <v>8</v>
      </c>
      <c r="F6" s="11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47" t="s">
        <v>15</v>
      </c>
      <c r="L6" s="47" t="s">
        <v>16</v>
      </c>
      <c r="M6" s="7" t="s">
        <v>17</v>
      </c>
    </row>
    <row r="7" spans="1:13" ht="48" customHeight="1">
      <c r="A7" s="12">
        <v>1</v>
      </c>
      <c r="B7" s="67" t="s">
        <v>463</v>
      </c>
      <c r="C7" s="12" t="s">
        <v>19</v>
      </c>
      <c r="D7" s="53">
        <v>40093</v>
      </c>
      <c r="E7" s="12" t="s">
        <v>464</v>
      </c>
      <c r="F7" s="11" t="s">
        <v>465</v>
      </c>
      <c r="G7" s="12">
        <v>9</v>
      </c>
      <c r="H7" s="12">
        <v>0</v>
      </c>
      <c r="I7" s="12">
        <v>12</v>
      </c>
      <c r="J7" s="13">
        <v>15</v>
      </c>
      <c r="K7" s="12">
        <f>SUM(G7:J7)</f>
        <v>36</v>
      </c>
      <c r="L7" s="49">
        <f>K7/50</f>
        <v>0.72</v>
      </c>
      <c r="M7" s="50"/>
    </row>
    <row r="8" spans="1:13" ht="31.5">
      <c r="A8" s="12">
        <v>2</v>
      </c>
      <c r="B8" s="11" t="s">
        <v>466</v>
      </c>
      <c r="C8" s="12" t="s">
        <v>19</v>
      </c>
      <c r="D8" s="48">
        <v>38898</v>
      </c>
      <c r="E8" s="12" t="s">
        <v>447</v>
      </c>
      <c r="F8" s="11" t="s">
        <v>124</v>
      </c>
      <c r="G8" s="12">
        <v>2</v>
      </c>
      <c r="H8" s="12">
        <v>4</v>
      </c>
      <c r="I8" s="12">
        <v>8</v>
      </c>
      <c r="J8" s="13">
        <v>15</v>
      </c>
      <c r="K8" s="12">
        <f>SUM(G8:J8)</f>
        <v>29</v>
      </c>
      <c r="L8" s="49">
        <f>K8/50</f>
        <v>0.58</v>
      </c>
      <c r="M8" s="50"/>
    </row>
    <row r="9" spans="1:13" ht="31.5">
      <c r="A9" s="12">
        <v>3</v>
      </c>
      <c r="B9" s="96" t="s">
        <v>467</v>
      </c>
      <c r="C9" s="12" t="s">
        <v>19</v>
      </c>
      <c r="D9" s="87">
        <v>39291</v>
      </c>
      <c r="E9" s="12" t="s">
        <v>450</v>
      </c>
      <c r="F9" s="43" t="s">
        <v>451</v>
      </c>
      <c r="G9" s="44">
        <v>4</v>
      </c>
      <c r="H9" s="44">
        <v>4</v>
      </c>
      <c r="I9" s="44">
        <v>9</v>
      </c>
      <c r="J9" s="45">
        <v>12</v>
      </c>
      <c r="K9" s="12">
        <f>SUM(G9:J9)</f>
        <v>29</v>
      </c>
      <c r="L9" s="55">
        <f>K9/50</f>
        <v>0.58</v>
      </c>
      <c r="M9" s="56"/>
    </row>
    <row r="10" spans="1:13" ht="31.5">
      <c r="A10" s="12">
        <v>4</v>
      </c>
      <c r="B10" s="67" t="s">
        <v>468</v>
      </c>
      <c r="C10" s="12" t="s">
        <v>19</v>
      </c>
      <c r="D10" s="53">
        <v>39833</v>
      </c>
      <c r="E10" s="12" t="s">
        <v>464</v>
      </c>
      <c r="F10" s="11" t="s">
        <v>465</v>
      </c>
      <c r="G10" s="12">
        <v>0</v>
      </c>
      <c r="H10" s="12">
        <v>0</v>
      </c>
      <c r="I10" s="12">
        <v>13</v>
      </c>
      <c r="J10" s="13">
        <v>12</v>
      </c>
      <c r="K10" s="12">
        <f>SUM(G10:J10)</f>
        <v>25</v>
      </c>
      <c r="L10" s="49">
        <f>K10/50</f>
        <v>0.5</v>
      </c>
      <c r="M10" s="50"/>
    </row>
    <row r="11" spans="1:13" ht="31.5">
      <c r="A11" s="12">
        <v>5</v>
      </c>
      <c r="B11" s="11" t="s">
        <v>484</v>
      </c>
      <c r="C11" s="12" t="s">
        <v>29</v>
      </c>
      <c r="D11" s="48">
        <v>39431</v>
      </c>
      <c r="E11" s="12" t="s">
        <v>485</v>
      </c>
      <c r="F11" s="11" t="s">
        <v>269</v>
      </c>
      <c r="G11" s="12">
        <v>2</v>
      </c>
      <c r="H11" s="12">
        <v>4</v>
      </c>
      <c r="I11" s="12">
        <v>3</v>
      </c>
      <c r="J11" s="13">
        <v>16</v>
      </c>
      <c r="K11" s="12">
        <f>SUM(G11:J11)</f>
        <v>25</v>
      </c>
      <c r="L11" s="49">
        <f>K11/50</f>
        <v>0.5</v>
      </c>
      <c r="M11" s="50"/>
    </row>
    <row r="12" spans="1:13" ht="31.5">
      <c r="A12" s="12">
        <v>6</v>
      </c>
      <c r="B12" s="11" t="s">
        <v>469</v>
      </c>
      <c r="C12" s="12" t="s">
        <v>29</v>
      </c>
      <c r="D12" s="48">
        <v>39096</v>
      </c>
      <c r="E12" s="12" t="s">
        <v>445</v>
      </c>
      <c r="F12" s="11" t="s">
        <v>21</v>
      </c>
      <c r="G12" s="12">
        <v>3</v>
      </c>
      <c r="H12" s="12">
        <v>4</v>
      </c>
      <c r="I12" s="12">
        <v>10</v>
      </c>
      <c r="J12" s="13">
        <v>0</v>
      </c>
      <c r="K12" s="12">
        <f>SUM(G12:J12)</f>
        <v>17</v>
      </c>
      <c r="L12" s="49">
        <f>K12/50</f>
        <v>0.34</v>
      </c>
      <c r="M12" s="50"/>
    </row>
    <row r="13" spans="1:13" ht="31.5">
      <c r="A13" s="12">
        <v>7</v>
      </c>
      <c r="B13" s="43" t="s">
        <v>470</v>
      </c>
      <c r="C13" s="12" t="s">
        <v>19</v>
      </c>
      <c r="D13" s="54">
        <v>39080</v>
      </c>
      <c r="E13" s="12" t="s">
        <v>263</v>
      </c>
      <c r="F13" s="43" t="s">
        <v>234</v>
      </c>
      <c r="G13" s="44">
        <v>0</v>
      </c>
      <c r="H13" s="44">
        <v>5</v>
      </c>
      <c r="I13" s="44">
        <v>4</v>
      </c>
      <c r="J13" s="45">
        <v>8</v>
      </c>
      <c r="K13" s="12">
        <f>SUM(G13:J13)</f>
        <v>17</v>
      </c>
      <c r="L13" s="55">
        <f>K13/50</f>
        <v>0.34</v>
      </c>
      <c r="M13" s="56"/>
    </row>
    <row r="14" spans="1:13" ht="31.5">
      <c r="A14" s="12">
        <v>8</v>
      </c>
      <c r="B14" s="11" t="s">
        <v>471</v>
      </c>
      <c r="C14" s="12" t="s">
        <v>29</v>
      </c>
      <c r="D14" s="48">
        <v>39576</v>
      </c>
      <c r="E14" s="12" t="s">
        <v>450</v>
      </c>
      <c r="F14" s="11" t="s">
        <v>451</v>
      </c>
      <c r="G14" s="12">
        <v>5</v>
      </c>
      <c r="H14" s="12">
        <v>4</v>
      </c>
      <c r="I14" s="12">
        <v>8</v>
      </c>
      <c r="J14" s="13">
        <v>0</v>
      </c>
      <c r="K14" s="12">
        <f>SUM(G14:J14)</f>
        <v>17</v>
      </c>
      <c r="L14" s="49">
        <f>K14/50</f>
        <v>0.34</v>
      </c>
      <c r="M14" s="50"/>
    </row>
    <row r="15" spans="1:13" ht="31.5">
      <c r="A15" s="12">
        <v>9</v>
      </c>
      <c r="B15" s="11" t="s">
        <v>472</v>
      </c>
      <c r="C15" s="12" t="s">
        <v>29</v>
      </c>
      <c r="D15" s="48">
        <v>38686</v>
      </c>
      <c r="E15" s="12" t="s">
        <v>263</v>
      </c>
      <c r="F15" s="11" t="s">
        <v>234</v>
      </c>
      <c r="G15" s="12">
        <v>5</v>
      </c>
      <c r="H15" s="12">
        <v>1</v>
      </c>
      <c r="I15" s="12">
        <v>6</v>
      </c>
      <c r="J15" s="13">
        <v>0</v>
      </c>
      <c r="K15" s="12">
        <f>SUM(G15:J15)</f>
        <v>12</v>
      </c>
      <c r="L15" s="49">
        <f>K15/50</f>
        <v>0.24</v>
      </c>
      <c r="M15" s="50"/>
    </row>
    <row r="16" spans="1:13" ht="31.5">
      <c r="A16" s="12">
        <v>10</v>
      </c>
      <c r="B16" s="11" t="s">
        <v>473</v>
      </c>
      <c r="C16" s="12" t="s">
        <v>19</v>
      </c>
      <c r="D16" s="48">
        <v>38979</v>
      </c>
      <c r="E16" s="12" t="s">
        <v>441</v>
      </c>
      <c r="F16" s="11" t="s">
        <v>474</v>
      </c>
      <c r="G16" s="12">
        <v>1</v>
      </c>
      <c r="H16" s="12">
        <v>0</v>
      </c>
      <c r="I16" s="12">
        <v>0</v>
      </c>
      <c r="J16" s="13">
        <v>10</v>
      </c>
      <c r="K16" s="12">
        <f>SUM(G16:J16)</f>
        <v>11</v>
      </c>
      <c r="L16" s="49">
        <f>K16/50</f>
        <v>0.22</v>
      </c>
      <c r="M16" s="50"/>
    </row>
    <row r="17" spans="1:13" ht="31.5">
      <c r="A17" s="12">
        <v>11</v>
      </c>
      <c r="B17" s="11" t="s">
        <v>475</v>
      </c>
      <c r="C17" s="12" t="s">
        <v>29</v>
      </c>
      <c r="D17" s="48">
        <v>39117</v>
      </c>
      <c r="E17" s="12" t="s">
        <v>447</v>
      </c>
      <c r="F17" s="11" t="s">
        <v>124</v>
      </c>
      <c r="G17" s="12">
        <v>0</v>
      </c>
      <c r="H17" s="12">
        <v>0</v>
      </c>
      <c r="I17" s="12">
        <v>0</v>
      </c>
      <c r="J17" s="13">
        <v>10</v>
      </c>
      <c r="K17" s="12">
        <f>SUM(G17:J17)</f>
        <v>10</v>
      </c>
      <c r="L17" s="49">
        <f>K17/50</f>
        <v>0.2</v>
      </c>
      <c r="M17" s="50"/>
    </row>
    <row r="18" spans="1:13" ht="31.5">
      <c r="A18" s="12">
        <v>12</v>
      </c>
      <c r="B18" s="11" t="s">
        <v>476</v>
      </c>
      <c r="C18" s="12" t="s">
        <v>29</v>
      </c>
      <c r="D18" s="48">
        <v>38761</v>
      </c>
      <c r="E18" s="12" t="s">
        <v>477</v>
      </c>
      <c r="F18" s="11" t="s">
        <v>194</v>
      </c>
      <c r="G18" s="12">
        <v>3</v>
      </c>
      <c r="H18" s="12">
        <v>7</v>
      </c>
      <c r="I18" s="12">
        <v>0</v>
      </c>
      <c r="J18" s="13">
        <v>0</v>
      </c>
      <c r="K18" s="12">
        <f>SUM(G18:J18)</f>
        <v>10</v>
      </c>
      <c r="L18" s="49">
        <f>K18/50</f>
        <v>0.2</v>
      </c>
      <c r="M18" s="50"/>
    </row>
    <row r="19" spans="1:13" ht="31.5">
      <c r="A19" s="12">
        <v>13</v>
      </c>
      <c r="B19" s="11" t="s">
        <v>478</v>
      </c>
      <c r="C19" s="12" t="s">
        <v>19</v>
      </c>
      <c r="D19" s="48">
        <v>39681</v>
      </c>
      <c r="E19" s="12" t="s">
        <v>445</v>
      </c>
      <c r="F19" s="11" t="s">
        <v>21</v>
      </c>
      <c r="G19" s="12">
        <v>2</v>
      </c>
      <c r="H19" s="12">
        <v>5</v>
      </c>
      <c r="I19" s="12">
        <v>0</v>
      </c>
      <c r="J19" s="13">
        <v>3</v>
      </c>
      <c r="K19" s="12">
        <f>SUM(G19:J19)</f>
        <v>10</v>
      </c>
      <c r="L19" s="49">
        <f>K19/50</f>
        <v>0.2</v>
      </c>
      <c r="M19" s="50"/>
    </row>
    <row r="20" spans="1:13" ht="31.5">
      <c r="A20" s="12">
        <v>14</v>
      </c>
      <c r="B20" s="20" t="s">
        <v>479</v>
      </c>
      <c r="C20" s="12" t="s">
        <v>29</v>
      </c>
      <c r="D20" s="51">
        <v>39080</v>
      </c>
      <c r="E20" s="51" t="s">
        <v>263</v>
      </c>
      <c r="F20" s="20" t="s">
        <v>234</v>
      </c>
      <c r="G20" s="21">
        <v>0</v>
      </c>
      <c r="H20" s="21">
        <v>0</v>
      </c>
      <c r="I20" s="12">
        <v>2</v>
      </c>
      <c r="J20" s="13">
        <v>7</v>
      </c>
      <c r="K20" s="12">
        <f>SUM(G20:J20)</f>
        <v>9</v>
      </c>
      <c r="L20" s="49">
        <f>K20/50</f>
        <v>0.18</v>
      </c>
      <c r="M20" s="50"/>
    </row>
    <row r="21" spans="1:13" ht="31.5">
      <c r="A21" s="12">
        <v>15</v>
      </c>
      <c r="B21" s="11" t="s">
        <v>480</v>
      </c>
      <c r="C21" s="12" t="s">
        <v>29</v>
      </c>
      <c r="D21" s="48">
        <v>38974</v>
      </c>
      <c r="E21" s="12" t="s">
        <v>263</v>
      </c>
      <c r="F21" s="11" t="s">
        <v>234</v>
      </c>
      <c r="G21" s="12">
        <v>9</v>
      </c>
      <c r="H21" s="12">
        <v>0</v>
      </c>
      <c r="I21" s="12">
        <v>0</v>
      </c>
      <c r="J21" s="13">
        <v>0</v>
      </c>
      <c r="K21" s="12">
        <f>SUM(G21:J21)</f>
        <v>9</v>
      </c>
      <c r="L21" s="49">
        <f>K21/50</f>
        <v>0.18</v>
      </c>
      <c r="M21" s="50"/>
    </row>
    <row r="22" spans="1:13" ht="31.5">
      <c r="A22" s="12">
        <v>16</v>
      </c>
      <c r="B22" s="11" t="s">
        <v>481</v>
      </c>
      <c r="C22" s="12" t="s">
        <v>19</v>
      </c>
      <c r="D22" s="48">
        <v>38761</v>
      </c>
      <c r="E22" s="12" t="s">
        <v>477</v>
      </c>
      <c r="F22" s="11" t="s">
        <v>194</v>
      </c>
      <c r="G22" s="12">
        <v>4</v>
      </c>
      <c r="H22" s="12">
        <v>3</v>
      </c>
      <c r="I22" s="12">
        <v>0</v>
      </c>
      <c r="J22" s="13">
        <v>0</v>
      </c>
      <c r="K22" s="12">
        <f>SUM(G22:J22)</f>
        <v>7</v>
      </c>
      <c r="L22" s="49">
        <f>K22/50</f>
        <v>0.14</v>
      </c>
      <c r="M22" s="50"/>
    </row>
    <row r="23" spans="1:13" ht="31.5">
      <c r="A23" s="12">
        <v>17</v>
      </c>
      <c r="B23" s="69" t="s">
        <v>482</v>
      </c>
      <c r="C23" s="12" t="s">
        <v>29</v>
      </c>
      <c r="D23" s="123">
        <v>38461</v>
      </c>
      <c r="E23" s="51" t="s">
        <v>263</v>
      </c>
      <c r="F23" s="69" t="s">
        <v>234</v>
      </c>
      <c r="G23" s="77">
        <v>3</v>
      </c>
      <c r="H23" s="77">
        <v>0</v>
      </c>
      <c r="I23" s="44">
        <v>3</v>
      </c>
      <c r="J23" s="45">
        <v>0</v>
      </c>
      <c r="K23" s="12">
        <f>SUM(G23:J23)</f>
        <v>6</v>
      </c>
      <c r="L23" s="55">
        <f>K23/50</f>
        <v>0.12</v>
      </c>
      <c r="M23" s="56"/>
    </row>
    <row r="24" spans="1:13" ht="31.5">
      <c r="A24" s="12">
        <v>18</v>
      </c>
      <c r="B24" s="96" t="s">
        <v>483</v>
      </c>
      <c r="C24" s="44" t="s">
        <v>19</v>
      </c>
      <c r="D24" s="87">
        <v>40088</v>
      </c>
      <c r="E24" s="44" t="s">
        <v>464</v>
      </c>
      <c r="F24" s="43" t="s">
        <v>465</v>
      </c>
      <c r="G24" s="44">
        <v>0</v>
      </c>
      <c r="H24" s="44">
        <v>0</v>
      </c>
      <c r="I24" s="44">
        <v>0</v>
      </c>
      <c r="J24" s="45">
        <v>0</v>
      </c>
      <c r="K24" s="12">
        <f>SUM(G24:J24)</f>
        <v>0</v>
      </c>
      <c r="L24" s="55">
        <f>K24/50</f>
        <v>0</v>
      </c>
      <c r="M24" s="56"/>
    </row>
    <row r="25" spans="1:13" ht="12.75">
      <c r="A25" s="33"/>
      <c r="B25" s="33"/>
      <c r="C25" s="33"/>
      <c r="D25" s="34"/>
      <c r="E25" s="33"/>
      <c r="F25" s="33"/>
      <c r="G25" s="33"/>
      <c r="H25" s="33"/>
      <c r="I25" s="33"/>
      <c r="J25" s="97"/>
      <c r="K25" s="33"/>
      <c r="L25" s="98"/>
      <c r="M25" s="98"/>
    </row>
    <row r="26" spans="1:13" ht="15.75">
      <c r="A26" s="24"/>
      <c r="B26" s="30" t="s">
        <v>486</v>
      </c>
      <c r="C26" s="30"/>
      <c r="D26" s="30"/>
      <c r="E26" s="29"/>
      <c r="F26" s="24"/>
      <c r="G26" s="24"/>
      <c r="H26" s="24"/>
      <c r="I26" s="24"/>
      <c r="J26" s="99"/>
      <c r="K26" s="24"/>
      <c r="L26" s="100"/>
      <c r="M26" s="100"/>
    </row>
    <row r="27" spans="1:13" ht="17.25" customHeight="1">
      <c r="A27" s="22"/>
      <c r="B27" s="122" t="s">
        <v>487</v>
      </c>
      <c r="C27" s="122"/>
      <c r="D27" s="122"/>
      <c r="E27" s="24"/>
      <c r="F27" s="26"/>
      <c r="G27" s="27"/>
      <c r="H27" s="27"/>
      <c r="I27" s="27"/>
      <c r="J27" s="28"/>
      <c r="K27" s="24"/>
      <c r="L27" s="29"/>
      <c r="M27" s="29"/>
    </row>
    <row r="35" ht="39.75" customHeight="1"/>
    <row r="39" ht="39" customHeight="1"/>
  </sheetData>
  <sheetProtection selectLockedCells="1" selectUnlockedCells="1"/>
  <mergeCells count="5">
    <mergeCell ref="A1:K1"/>
    <mergeCell ref="B2:K2"/>
    <mergeCell ref="A3:K3"/>
    <mergeCell ref="A4:K4"/>
    <mergeCell ref="B27:D2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7" sqref="C7"/>
    </sheetView>
  </sheetViews>
  <sheetFormatPr defaultColWidth="8.625" defaultRowHeight="12.75"/>
  <cols>
    <col min="1" max="1" width="4.00390625" style="0" customWidth="1"/>
    <col min="2" max="2" width="29.75390625" style="0" customWidth="1"/>
    <col min="3" max="3" width="8.00390625" style="0" customWidth="1"/>
    <col min="4" max="4" width="9.25390625" style="0" customWidth="1"/>
    <col min="5" max="5" width="20.375" style="0" customWidth="1"/>
    <col min="6" max="6" width="21.375" style="0" customWidth="1"/>
    <col min="7" max="7" width="3.25390625" style="0" customWidth="1"/>
  </cols>
  <sheetData>
    <row r="1" spans="1:7" ht="12.75">
      <c r="A1" s="113" t="s">
        <v>0</v>
      </c>
      <c r="B1" s="113"/>
      <c r="C1" s="113"/>
      <c r="D1" s="113"/>
      <c r="E1" s="113"/>
      <c r="F1" s="113"/>
      <c r="G1" s="113"/>
    </row>
    <row r="2" spans="1:7" ht="15" customHeight="1">
      <c r="A2" s="1"/>
      <c r="B2" s="114" t="s">
        <v>488</v>
      </c>
      <c r="C2" s="114"/>
      <c r="D2" s="114"/>
      <c r="E2" s="114"/>
      <c r="F2" s="114"/>
      <c r="G2" s="114"/>
    </row>
    <row r="3" spans="1:7" ht="12.75">
      <c r="A3" s="113" t="s">
        <v>2</v>
      </c>
      <c r="B3" s="113"/>
      <c r="C3" s="113"/>
      <c r="D3" s="113"/>
      <c r="E3" s="113"/>
      <c r="F3" s="113"/>
      <c r="G3" s="113"/>
    </row>
    <row r="4" spans="1:7" ht="12.75">
      <c r="A4" s="115" t="s">
        <v>3</v>
      </c>
      <c r="B4" s="115"/>
      <c r="C4" s="115"/>
      <c r="D4" s="115"/>
      <c r="E4" s="115"/>
      <c r="F4" s="115"/>
      <c r="G4" s="115"/>
    </row>
    <row r="5" spans="1:7" ht="12.75">
      <c r="A5" s="1"/>
      <c r="B5" s="2"/>
      <c r="C5" s="1"/>
      <c r="D5" s="1"/>
      <c r="E5" s="1"/>
      <c r="F5" s="1"/>
      <c r="G5" s="1"/>
    </row>
    <row r="6" spans="1:9" ht="63.75" customHeight="1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5" t="s">
        <v>15</v>
      </c>
      <c r="H6" s="6" t="s">
        <v>16</v>
      </c>
      <c r="I6" s="7" t="s">
        <v>17</v>
      </c>
    </row>
    <row r="7" spans="1:9" ht="48" customHeight="1">
      <c r="A7" s="8">
        <v>1</v>
      </c>
      <c r="B7" s="9" t="s">
        <v>489</v>
      </c>
      <c r="C7" s="3" t="s">
        <v>29</v>
      </c>
      <c r="D7" s="10">
        <v>39533</v>
      </c>
      <c r="E7" s="3" t="s">
        <v>490</v>
      </c>
      <c r="F7" s="11" t="s">
        <v>491</v>
      </c>
      <c r="G7" s="3">
        <v>46</v>
      </c>
      <c r="H7" s="14">
        <f aca="true" t="shared" si="0" ref="H7:H23">G7/50</f>
        <v>0.92</v>
      </c>
      <c r="I7" s="15"/>
    </row>
    <row r="8" spans="1:9" ht="37.5">
      <c r="A8" s="8">
        <v>2</v>
      </c>
      <c r="B8" s="9" t="s">
        <v>492</v>
      </c>
      <c r="C8" s="3" t="s">
        <v>29</v>
      </c>
      <c r="D8" s="10">
        <v>39169</v>
      </c>
      <c r="E8" s="3" t="s">
        <v>485</v>
      </c>
      <c r="F8" s="11" t="s">
        <v>493</v>
      </c>
      <c r="G8" s="3">
        <v>45</v>
      </c>
      <c r="H8" s="14">
        <f t="shared" si="0"/>
        <v>0.9</v>
      </c>
      <c r="I8" s="15"/>
    </row>
    <row r="9" spans="1:9" ht="37.5">
      <c r="A9" s="8">
        <v>3</v>
      </c>
      <c r="B9" s="18" t="s">
        <v>494</v>
      </c>
      <c r="C9" s="3" t="s">
        <v>29</v>
      </c>
      <c r="D9" s="19">
        <v>38951</v>
      </c>
      <c r="E9" s="19" t="s">
        <v>490</v>
      </c>
      <c r="F9" s="20" t="s">
        <v>246</v>
      </c>
      <c r="G9" s="101">
        <v>42</v>
      </c>
      <c r="H9" s="14">
        <f t="shared" si="0"/>
        <v>0.84</v>
      </c>
      <c r="I9" s="15"/>
    </row>
    <row r="10" spans="1:9" ht="37.5">
      <c r="A10" s="8">
        <v>4</v>
      </c>
      <c r="B10" s="9" t="s">
        <v>495</v>
      </c>
      <c r="C10" s="3" t="s">
        <v>19</v>
      </c>
      <c r="D10" s="10">
        <v>39409</v>
      </c>
      <c r="E10" s="3" t="s">
        <v>485</v>
      </c>
      <c r="F10" s="11" t="s">
        <v>493</v>
      </c>
      <c r="G10" s="3">
        <v>40</v>
      </c>
      <c r="H10" s="14">
        <f t="shared" si="0"/>
        <v>0.8</v>
      </c>
      <c r="I10" s="15"/>
    </row>
    <row r="11" spans="1:9" ht="37.5">
      <c r="A11" s="8">
        <v>5</v>
      </c>
      <c r="B11" s="9" t="s">
        <v>496</v>
      </c>
      <c r="C11" s="3" t="s">
        <v>19</v>
      </c>
      <c r="D11" s="10">
        <v>38833</v>
      </c>
      <c r="E11" s="3" t="s">
        <v>490</v>
      </c>
      <c r="F11" s="11" t="s">
        <v>246</v>
      </c>
      <c r="G11" s="3">
        <v>38</v>
      </c>
      <c r="H11" s="14">
        <f t="shared" si="0"/>
        <v>0.76</v>
      </c>
      <c r="I11" s="15"/>
    </row>
    <row r="12" spans="1:9" ht="37.5">
      <c r="A12" s="8">
        <v>6</v>
      </c>
      <c r="B12" s="9" t="s">
        <v>497</v>
      </c>
      <c r="C12" s="3" t="s">
        <v>29</v>
      </c>
      <c r="D12" s="10">
        <v>38865</v>
      </c>
      <c r="E12" s="3" t="s">
        <v>447</v>
      </c>
      <c r="F12" s="11" t="s">
        <v>34</v>
      </c>
      <c r="G12" s="3">
        <v>36</v>
      </c>
      <c r="H12" s="14">
        <f t="shared" si="0"/>
        <v>0.72</v>
      </c>
      <c r="I12" s="15"/>
    </row>
    <row r="13" spans="1:9" ht="37.5">
      <c r="A13" s="8">
        <v>7</v>
      </c>
      <c r="B13" s="9" t="s">
        <v>498</v>
      </c>
      <c r="C13" s="3" t="s">
        <v>19</v>
      </c>
      <c r="D13" s="10">
        <v>38833</v>
      </c>
      <c r="E13" s="3" t="s">
        <v>490</v>
      </c>
      <c r="F13" s="11" t="s">
        <v>246</v>
      </c>
      <c r="G13" s="3">
        <v>36</v>
      </c>
      <c r="H13" s="14">
        <f t="shared" si="0"/>
        <v>0.72</v>
      </c>
      <c r="I13" s="15"/>
    </row>
    <row r="14" spans="1:9" ht="48">
      <c r="A14" s="8">
        <v>8</v>
      </c>
      <c r="B14" s="9" t="s">
        <v>499</v>
      </c>
      <c r="C14" s="3" t="s">
        <v>29</v>
      </c>
      <c r="D14" s="10">
        <v>39642</v>
      </c>
      <c r="E14" s="3" t="s">
        <v>441</v>
      </c>
      <c r="F14" s="11" t="s">
        <v>100</v>
      </c>
      <c r="G14" s="3">
        <v>35</v>
      </c>
      <c r="H14" s="14">
        <f t="shared" si="0"/>
        <v>0.7</v>
      </c>
      <c r="I14" s="15"/>
    </row>
    <row r="15" spans="1:9" ht="37.5">
      <c r="A15" s="8">
        <v>9</v>
      </c>
      <c r="B15" s="18" t="s">
        <v>500</v>
      </c>
      <c r="C15" s="3" t="s">
        <v>29</v>
      </c>
      <c r="D15" s="19">
        <v>39971</v>
      </c>
      <c r="E15" s="19" t="s">
        <v>477</v>
      </c>
      <c r="F15" s="20" t="s">
        <v>60</v>
      </c>
      <c r="G15" s="101">
        <v>33</v>
      </c>
      <c r="H15" s="14">
        <f t="shared" si="0"/>
        <v>0.66</v>
      </c>
      <c r="I15" s="15"/>
    </row>
    <row r="16" spans="1:9" ht="37.5">
      <c r="A16" s="8">
        <v>10</v>
      </c>
      <c r="B16" s="9" t="s">
        <v>501</v>
      </c>
      <c r="C16" s="3" t="s">
        <v>29</v>
      </c>
      <c r="D16" s="10">
        <v>38903</v>
      </c>
      <c r="E16" s="3" t="s">
        <v>447</v>
      </c>
      <c r="F16" s="11" t="s">
        <v>34</v>
      </c>
      <c r="G16" s="3">
        <v>32</v>
      </c>
      <c r="H16" s="14">
        <f t="shared" si="0"/>
        <v>0.64</v>
      </c>
      <c r="I16" s="15"/>
    </row>
    <row r="17" spans="1:9" ht="37.5">
      <c r="A17" s="8">
        <v>11</v>
      </c>
      <c r="B17" s="9" t="s">
        <v>502</v>
      </c>
      <c r="C17" s="3" t="s">
        <v>19</v>
      </c>
      <c r="D17" s="10">
        <v>39122</v>
      </c>
      <c r="E17" s="3" t="s">
        <v>464</v>
      </c>
      <c r="F17" s="11" t="s">
        <v>51</v>
      </c>
      <c r="G17" s="3">
        <v>30</v>
      </c>
      <c r="H17" s="14">
        <f t="shared" si="0"/>
        <v>0.6</v>
      </c>
      <c r="I17" s="15"/>
    </row>
    <row r="18" spans="1:9" ht="37.5">
      <c r="A18" s="8">
        <v>12</v>
      </c>
      <c r="B18" s="9" t="s">
        <v>503</v>
      </c>
      <c r="C18" s="3" t="s">
        <v>19</v>
      </c>
      <c r="D18" s="10">
        <v>38918</v>
      </c>
      <c r="E18" s="3" t="s">
        <v>477</v>
      </c>
      <c r="F18" s="11" t="s">
        <v>60</v>
      </c>
      <c r="G18" s="3">
        <v>28</v>
      </c>
      <c r="H18" s="14">
        <f t="shared" si="0"/>
        <v>0.56</v>
      </c>
      <c r="I18" s="15"/>
    </row>
    <row r="19" spans="1:9" ht="37.5">
      <c r="A19" s="8">
        <v>13</v>
      </c>
      <c r="B19" s="16" t="s">
        <v>504</v>
      </c>
      <c r="C19" s="3" t="s">
        <v>19</v>
      </c>
      <c r="D19" s="17">
        <v>39353</v>
      </c>
      <c r="E19" s="3" t="s">
        <v>505</v>
      </c>
      <c r="F19" s="11" t="s">
        <v>288</v>
      </c>
      <c r="G19" s="3">
        <v>25</v>
      </c>
      <c r="H19" s="14">
        <f t="shared" si="0"/>
        <v>0.5</v>
      </c>
      <c r="I19" s="15"/>
    </row>
    <row r="20" spans="1:9" ht="37.5">
      <c r="A20" s="8">
        <v>14</v>
      </c>
      <c r="B20" s="9" t="s">
        <v>506</v>
      </c>
      <c r="C20" s="3" t="s">
        <v>29</v>
      </c>
      <c r="D20" s="10">
        <v>39270</v>
      </c>
      <c r="E20" s="3" t="s">
        <v>447</v>
      </c>
      <c r="F20" s="11" t="s">
        <v>34</v>
      </c>
      <c r="G20" s="3">
        <v>25</v>
      </c>
      <c r="H20" s="14">
        <f t="shared" si="0"/>
        <v>0.5</v>
      </c>
      <c r="I20" s="15"/>
    </row>
    <row r="21" spans="1:9" ht="37.5">
      <c r="A21" s="8">
        <v>15</v>
      </c>
      <c r="B21" s="9" t="s">
        <v>507</v>
      </c>
      <c r="C21" s="3" t="s">
        <v>19</v>
      </c>
      <c r="D21" s="10">
        <v>39433</v>
      </c>
      <c r="E21" s="3" t="s">
        <v>447</v>
      </c>
      <c r="F21" s="11" t="s">
        <v>34</v>
      </c>
      <c r="G21" s="3">
        <v>25</v>
      </c>
      <c r="H21" s="14">
        <f t="shared" si="0"/>
        <v>0.5</v>
      </c>
      <c r="I21" s="15"/>
    </row>
    <row r="22" spans="1:9" ht="37.5">
      <c r="A22" s="8">
        <v>16</v>
      </c>
      <c r="B22" s="9" t="s">
        <v>508</v>
      </c>
      <c r="C22" s="3" t="s">
        <v>29</v>
      </c>
      <c r="D22" s="10">
        <v>39242</v>
      </c>
      <c r="E22" s="3" t="s">
        <v>509</v>
      </c>
      <c r="F22" s="11" t="s">
        <v>149</v>
      </c>
      <c r="G22" s="3">
        <v>23</v>
      </c>
      <c r="H22" s="14">
        <f t="shared" si="0"/>
        <v>0.46</v>
      </c>
      <c r="I22" s="15"/>
    </row>
    <row r="23" spans="1:9" ht="37.5">
      <c r="A23" s="93">
        <v>17</v>
      </c>
      <c r="B23" s="102" t="s">
        <v>510</v>
      </c>
      <c r="C23" s="39" t="s">
        <v>29</v>
      </c>
      <c r="D23" s="42">
        <v>39150</v>
      </c>
      <c r="E23" s="39" t="s">
        <v>447</v>
      </c>
      <c r="F23" s="43" t="s">
        <v>34</v>
      </c>
      <c r="G23" s="39">
        <v>23</v>
      </c>
      <c r="H23" s="40">
        <f t="shared" si="0"/>
        <v>0.46</v>
      </c>
      <c r="I23" s="46"/>
    </row>
    <row r="24" spans="1:9" ht="18.75">
      <c r="A24" s="31"/>
      <c r="B24" s="32"/>
      <c r="C24" s="33"/>
      <c r="D24" s="34"/>
      <c r="E24" s="33"/>
      <c r="F24" s="35"/>
      <c r="G24" s="33"/>
      <c r="H24" s="38"/>
      <c r="I24" s="38"/>
    </row>
    <row r="25" spans="1:9" ht="18.75">
      <c r="A25" s="22"/>
      <c r="B25" s="23"/>
      <c r="C25" s="24"/>
      <c r="D25" s="25"/>
      <c r="E25" s="24"/>
      <c r="F25" s="26"/>
      <c r="G25" s="24"/>
      <c r="H25" s="29"/>
      <c r="I25" s="29"/>
    </row>
    <row r="26" spans="1:9" ht="15.75">
      <c r="A26" s="29"/>
      <c r="B26" s="30" t="s">
        <v>511</v>
      </c>
      <c r="C26" s="29"/>
      <c r="D26" s="29"/>
      <c r="E26" s="29"/>
      <c r="F26" s="29"/>
      <c r="G26" s="29"/>
      <c r="H26" s="29"/>
      <c r="I26" s="29"/>
    </row>
    <row r="27" spans="1:9" ht="15.75">
      <c r="A27" s="29"/>
      <c r="B27" s="30" t="s">
        <v>512</v>
      </c>
      <c r="C27" s="29"/>
      <c r="D27" s="29"/>
      <c r="E27" s="29"/>
      <c r="F27" s="29"/>
      <c r="G27" s="29"/>
      <c r="H27" s="29"/>
      <c r="I27" s="29"/>
    </row>
    <row r="28" spans="1:9" ht="15.75">
      <c r="A28" s="29"/>
      <c r="B28" s="30" t="s">
        <v>513</v>
      </c>
      <c r="C28" s="29"/>
      <c r="D28" s="29"/>
      <c r="E28" s="29"/>
      <c r="F28" s="29"/>
      <c r="G28" s="29"/>
      <c r="H28" s="29"/>
      <c r="I28" s="29"/>
    </row>
  </sheetData>
  <sheetProtection selectLockedCells="1" selectUnlockedCells="1"/>
  <mergeCells count="4">
    <mergeCell ref="A1:G1"/>
    <mergeCell ref="B2:G2"/>
    <mergeCell ref="A3:G3"/>
    <mergeCell ref="A4:G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E7" sqref="E7"/>
    </sheetView>
  </sheetViews>
  <sheetFormatPr defaultColWidth="8.625" defaultRowHeight="12.75"/>
  <cols>
    <col min="1" max="1" width="4.00390625" style="0" customWidth="1"/>
    <col min="2" max="2" width="38.75390625" style="0" customWidth="1"/>
    <col min="3" max="3" width="8.00390625" style="0" customWidth="1"/>
    <col min="4" max="4" width="11.375" style="0" customWidth="1"/>
    <col min="5" max="5" width="17.00390625" style="0" customWidth="1"/>
    <col min="6" max="6" width="29.625" style="0" customWidth="1"/>
    <col min="7" max="7" width="3.25390625" style="0" customWidth="1"/>
    <col min="8" max="8" width="8.00390625" style="0" customWidth="1"/>
    <col min="9" max="9" width="6.375" style="0" customWidth="1"/>
  </cols>
  <sheetData>
    <row r="1" spans="1:7" ht="12.75">
      <c r="A1" s="113" t="s">
        <v>0</v>
      </c>
      <c r="B1" s="113"/>
      <c r="C1" s="113"/>
      <c r="D1" s="113"/>
      <c r="E1" s="113"/>
      <c r="F1" s="113"/>
      <c r="G1" s="113"/>
    </row>
    <row r="2" spans="1:7" ht="15" customHeight="1">
      <c r="A2" s="1"/>
      <c r="B2" s="114" t="s">
        <v>514</v>
      </c>
      <c r="C2" s="114"/>
      <c r="D2" s="114"/>
      <c r="E2" s="114"/>
      <c r="F2" s="114"/>
      <c r="G2" s="114"/>
    </row>
    <row r="3" spans="1:7" ht="12.75">
      <c r="A3" s="113" t="s">
        <v>2</v>
      </c>
      <c r="B3" s="113"/>
      <c r="C3" s="113"/>
      <c r="D3" s="113"/>
      <c r="E3" s="113"/>
      <c r="F3" s="113"/>
      <c r="G3" s="113"/>
    </row>
    <row r="4" spans="1:7" ht="12.75">
      <c r="A4" s="115" t="s">
        <v>3</v>
      </c>
      <c r="B4" s="115"/>
      <c r="C4" s="115"/>
      <c r="D4" s="115"/>
      <c r="E4" s="115"/>
      <c r="F4" s="115"/>
      <c r="G4" s="115"/>
    </row>
    <row r="5" spans="1:7" ht="12.75">
      <c r="A5" s="1"/>
      <c r="B5" s="2"/>
      <c r="C5" s="1"/>
      <c r="D5" s="1"/>
      <c r="E5" s="1"/>
      <c r="F5" s="1"/>
      <c r="G5" s="1"/>
    </row>
    <row r="6" spans="1:9" ht="63.75" customHeight="1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5" t="s">
        <v>15</v>
      </c>
      <c r="H6" s="6" t="s">
        <v>16</v>
      </c>
      <c r="I6" s="7" t="s">
        <v>17</v>
      </c>
    </row>
    <row r="7" spans="1:9" ht="32.25">
      <c r="A7" s="8">
        <v>1</v>
      </c>
      <c r="B7" s="18" t="s">
        <v>515</v>
      </c>
      <c r="C7" s="3" t="s">
        <v>29</v>
      </c>
      <c r="D7" s="19">
        <v>40008</v>
      </c>
      <c r="E7" s="19" t="s">
        <v>30</v>
      </c>
      <c r="F7" s="20" t="s">
        <v>141</v>
      </c>
      <c r="G7" s="101">
        <v>50</v>
      </c>
      <c r="H7" s="14">
        <f aca="true" t="shared" si="0" ref="H7:H29">G7/50</f>
        <v>1</v>
      </c>
      <c r="I7" s="15"/>
    </row>
    <row r="8" spans="1:9" ht="32.25">
      <c r="A8" s="8">
        <v>2</v>
      </c>
      <c r="B8" s="103" t="s">
        <v>516</v>
      </c>
      <c r="C8" s="3" t="s">
        <v>19</v>
      </c>
      <c r="D8" s="10">
        <v>39875</v>
      </c>
      <c r="E8" s="3" t="s">
        <v>485</v>
      </c>
      <c r="F8" s="11" t="s">
        <v>269</v>
      </c>
      <c r="G8" s="3">
        <v>49</v>
      </c>
      <c r="H8" s="14">
        <f t="shared" si="0"/>
        <v>0.98</v>
      </c>
      <c r="I8" s="15"/>
    </row>
    <row r="9" spans="1:9" ht="37.5">
      <c r="A9" s="8">
        <v>3</v>
      </c>
      <c r="B9" s="104" t="s">
        <v>517</v>
      </c>
      <c r="C9" s="3" t="s">
        <v>29</v>
      </c>
      <c r="D9" s="10">
        <v>39535</v>
      </c>
      <c r="E9" s="3" t="s">
        <v>447</v>
      </c>
      <c r="F9" s="11" t="s">
        <v>518</v>
      </c>
      <c r="G9" s="3">
        <v>49</v>
      </c>
      <c r="H9" s="14">
        <f t="shared" si="0"/>
        <v>0.98</v>
      </c>
      <c r="I9" s="15"/>
    </row>
    <row r="10" spans="1:9" ht="32.25">
      <c r="A10" s="8">
        <v>4</v>
      </c>
      <c r="B10" s="9" t="s">
        <v>519</v>
      </c>
      <c r="C10" s="3" t="s">
        <v>29</v>
      </c>
      <c r="D10" s="10">
        <v>39855</v>
      </c>
      <c r="E10" s="3" t="s">
        <v>520</v>
      </c>
      <c r="F10" s="11" t="s">
        <v>521</v>
      </c>
      <c r="G10" s="3">
        <v>48</v>
      </c>
      <c r="H10" s="14">
        <f t="shared" si="0"/>
        <v>0.96</v>
      </c>
      <c r="I10" s="15"/>
    </row>
    <row r="11" spans="1:9" ht="32.25">
      <c r="A11" s="8">
        <v>5</v>
      </c>
      <c r="B11" s="104" t="s">
        <v>522</v>
      </c>
      <c r="C11" s="3" t="s">
        <v>19</v>
      </c>
      <c r="D11" s="10">
        <v>40321</v>
      </c>
      <c r="E11" s="3" t="s">
        <v>447</v>
      </c>
      <c r="F11" s="11" t="s">
        <v>518</v>
      </c>
      <c r="G11" s="3">
        <v>48</v>
      </c>
      <c r="H11" s="14">
        <f t="shared" si="0"/>
        <v>0.96</v>
      </c>
      <c r="I11" s="15"/>
    </row>
    <row r="12" spans="1:9" ht="37.5">
      <c r="A12" s="8">
        <v>6</v>
      </c>
      <c r="B12" s="104" t="s">
        <v>523</v>
      </c>
      <c r="C12" s="3" t="s">
        <v>29</v>
      </c>
      <c r="D12" s="10">
        <v>39861</v>
      </c>
      <c r="E12" s="3" t="s">
        <v>447</v>
      </c>
      <c r="F12" s="105" t="s">
        <v>524</v>
      </c>
      <c r="G12" s="3">
        <v>47</v>
      </c>
      <c r="H12" s="14">
        <f t="shared" si="0"/>
        <v>0.94</v>
      </c>
      <c r="I12" s="15"/>
    </row>
    <row r="13" spans="1:9" ht="37.5">
      <c r="A13" s="8">
        <v>7</v>
      </c>
      <c r="B13" s="104" t="s">
        <v>525</v>
      </c>
      <c r="C13" s="3" t="s">
        <v>19</v>
      </c>
      <c r="D13" s="10">
        <v>40113</v>
      </c>
      <c r="E13" s="3" t="s">
        <v>441</v>
      </c>
      <c r="F13" s="11" t="s">
        <v>526</v>
      </c>
      <c r="G13" s="3">
        <v>46</v>
      </c>
      <c r="H13" s="14">
        <f t="shared" si="0"/>
        <v>0.92</v>
      </c>
      <c r="I13" s="15"/>
    </row>
    <row r="14" spans="1:9" ht="32.25">
      <c r="A14" s="8">
        <v>8</v>
      </c>
      <c r="B14" s="106" t="s">
        <v>527</v>
      </c>
      <c r="C14" s="3" t="s">
        <v>19</v>
      </c>
      <c r="D14" s="17">
        <v>39854</v>
      </c>
      <c r="E14" s="3" t="s">
        <v>163</v>
      </c>
      <c r="F14" s="11" t="s">
        <v>164</v>
      </c>
      <c r="G14" s="3">
        <v>45</v>
      </c>
      <c r="H14" s="14">
        <f t="shared" si="0"/>
        <v>0.9</v>
      </c>
      <c r="I14" s="15"/>
    </row>
    <row r="15" spans="1:9" ht="18.75">
      <c r="A15" s="107">
        <v>9</v>
      </c>
      <c r="B15" s="18" t="s">
        <v>528</v>
      </c>
      <c r="C15" s="108" t="s">
        <v>29</v>
      </c>
      <c r="D15" s="19">
        <v>39906</v>
      </c>
      <c r="E15" s="19" t="s">
        <v>148</v>
      </c>
      <c r="F15" s="20" t="s">
        <v>529</v>
      </c>
      <c r="G15" s="101">
        <v>44</v>
      </c>
      <c r="H15" s="14">
        <f t="shared" si="0"/>
        <v>0.88</v>
      </c>
      <c r="I15" s="15"/>
    </row>
    <row r="16" spans="1:9" ht="32.25">
      <c r="A16" s="107">
        <v>10</v>
      </c>
      <c r="B16" s="9" t="s">
        <v>530</v>
      </c>
      <c r="C16" s="108" t="s">
        <v>19</v>
      </c>
      <c r="D16" s="10">
        <v>39709</v>
      </c>
      <c r="E16" s="3" t="s">
        <v>148</v>
      </c>
      <c r="F16" s="11" t="s">
        <v>149</v>
      </c>
      <c r="G16" s="3">
        <v>42</v>
      </c>
      <c r="H16" s="14">
        <f t="shared" si="0"/>
        <v>0.84</v>
      </c>
      <c r="I16" s="15"/>
    </row>
    <row r="17" spans="1:9" ht="37.5">
      <c r="A17" s="107">
        <v>11</v>
      </c>
      <c r="B17" s="9" t="s">
        <v>531</v>
      </c>
      <c r="C17" s="108" t="s">
        <v>29</v>
      </c>
      <c r="D17" s="10">
        <v>39889</v>
      </c>
      <c r="E17" s="3" t="s">
        <v>23</v>
      </c>
      <c r="F17" s="11" t="s">
        <v>238</v>
      </c>
      <c r="G17" s="3">
        <v>40</v>
      </c>
      <c r="H17" s="14">
        <f t="shared" si="0"/>
        <v>0.8</v>
      </c>
      <c r="I17" s="15"/>
    </row>
    <row r="18" spans="1:9" ht="18.75">
      <c r="A18" s="107">
        <v>12</v>
      </c>
      <c r="B18" s="9" t="s">
        <v>532</v>
      </c>
      <c r="C18" s="108" t="s">
        <v>29</v>
      </c>
      <c r="D18" s="10">
        <v>40194</v>
      </c>
      <c r="E18" s="3" t="s">
        <v>148</v>
      </c>
      <c r="F18" s="11" t="s">
        <v>529</v>
      </c>
      <c r="G18" s="3">
        <v>40</v>
      </c>
      <c r="H18" s="14">
        <f t="shared" si="0"/>
        <v>0.8</v>
      </c>
      <c r="I18" s="15"/>
    </row>
    <row r="19" spans="1:9" ht="18.75">
      <c r="A19" s="107">
        <v>13</v>
      </c>
      <c r="B19" s="103" t="s">
        <v>533</v>
      </c>
      <c r="C19" s="108" t="s">
        <v>19</v>
      </c>
      <c r="D19" s="10">
        <v>40188</v>
      </c>
      <c r="E19" s="3" t="s">
        <v>464</v>
      </c>
      <c r="F19" s="11" t="s">
        <v>240</v>
      </c>
      <c r="G19" s="3">
        <v>39</v>
      </c>
      <c r="H19" s="14">
        <f t="shared" si="0"/>
        <v>0.78</v>
      </c>
      <c r="I19" s="15"/>
    </row>
    <row r="20" spans="1:9" ht="37.5">
      <c r="A20" s="107">
        <v>14</v>
      </c>
      <c r="B20" s="9" t="s">
        <v>534</v>
      </c>
      <c r="C20" s="108" t="s">
        <v>19</v>
      </c>
      <c r="D20" s="10">
        <v>39668</v>
      </c>
      <c r="E20" s="3" t="s">
        <v>148</v>
      </c>
      <c r="F20" s="11" t="s">
        <v>171</v>
      </c>
      <c r="G20" s="3">
        <v>36</v>
      </c>
      <c r="H20" s="14">
        <f t="shared" si="0"/>
        <v>0.72</v>
      </c>
      <c r="I20" s="15"/>
    </row>
    <row r="21" spans="1:9" ht="18.75">
      <c r="A21" s="107">
        <v>15</v>
      </c>
      <c r="B21" s="9" t="s">
        <v>535</v>
      </c>
      <c r="C21" s="108" t="s">
        <v>19</v>
      </c>
      <c r="D21" s="10">
        <v>39687</v>
      </c>
      <c r="E21" s="3" t="s">
        <v>148</v>
      </c>
      <c r="F21" s="11" t="s">
        <v>171</v>
      </c>
      <c r="G21" s="3">
        <v>34</v>
      </c>
      <c r="H21" s="14">
        <f t="shared" si="0"/>
        <v>0.68</v>
      </c>
      <c r="I21" s="15"/>
    </row>
    <row r="22" spans="1:9" ht="32.25">
      <c r="A22" s="107">
        <v>16</v>
      </c>
      <c r="B22" s="104" t="s">
        <v>536</v>
      </c>
      <c r="C22" s="108" t="s">
        <v>29</v>
      </c>
      <c r="D22" s="10">
        <v>39934</v>
      </c>
      <c r="E22" s="3" t="s">
        <v>447</v>
      </c>
      <c r="F22" s="11" t="s">
        <v>537</v>
      </c>
      <c r="G22" s="3">
        <v>33</v>
      </c>
      <c r="H22" s="14">
        <f t="shared" si="0"/>
        <v>0.66</v>
      </c>
      <c r="I22" s="15"/>
    </row>
    <row r="23" spans="1:9" ht="32.25">
      <c r="A23" s="107">
        <v>17</v>
      </c>
      <c r="B23" s="104" t="s">
        <v>538</v>
      </c>
      <c r="C23" s="108" t="s">
        <v>29</v>
      </c>
      <c r="D23" s="10">
        <v>40094</v>
      </c>
      <c r="E23" s="3" t="s">
        <v>447</v>
      </c>
      <c r="F23" s="11" t="s">
        <v>537</v>
      </c>
      <c r="G23" s="3">
        <v>32</v>
      </c>
      <c r="H23" s="14">
        <f t="shared" si="0"/>
        <v>0.64</v>
      </c>
      <c r="I23" s="15"/>
    </row>
    <row r="24" spans="1:9" ht="32.25">
      <c r="A24" s="107">
        <v>18</v>
      </c>
      <c r="B24" s="104" t="s">
        <v>539</v>
      </c>
      <c r="C24" s="108" t="s">
        <v>29</v>
      </c>
      <c r="D24" s="10">
        <v>40123</v>
      </c>
      <c r="E24" s="3" t="s">
        <v>447</v>
      </c>
      <c r="F24" s="11" t="s">
        <v>524</v>
      </c>
      <c r="G24" s="3">
        <v>32</v>
      </c>
      <c r="H24" s="14">
        <f t="shared" si="0"/>
        <v>0.64</v>
      </c>
      <c r="I24" s="15"/>
    </row>
    <row r="25" spans="1:9" ht="32.25">
      <c r="A25" s="107">
        <v>19</v>
      </c>
      <c r="B25" s="104" t="s">
        <v>540</v>
      </c>
      <c r="C25" s="108" t="s">
        <v>29</v>
      </c>
      <c r="D25" s="10">
        <v>39790</v>
      </c>
      <c r="E25" s="3" t="s">
        <v>447</v>
      </c>
      <c r="F25" s="11" t="s">
        <v>518</v>
      </c>
      <c r="G25" s="3">
        <v>31</v>
      </c>
      <c r="H25" s="14">
        <f t="shared" si="0"/>
        <v>0.62</v>
      </c>
      <c r="I25" s="15"/>
    </row>
    <row r="26" spans="1:9" ht="18.75">
      <c r="A26" s="107">
        <v>20</v>
      </c>
      <c r="B26" s="103" t="s">
        <v>541</v>
      </c>
      <c r="C26" s="108" t="s">
        <v>29</v>
      </c>
      <c r="D26" s="10">
        <v>39887</v>
      </c>
      <c r="E26" s="3" t="s">
        <v>445</v>
      </c>
      <c r="F26" s="11" t="s">
        <v>542</v>
      </c>
      <c r="G26" s="3">
        <v>31</v>
      </c>
      <c r="H26" s="14">
        <f t="shared" si="0"/>
        <v>0.62</v>
      </c>
      <c r="I26" s="15"/>
    </row>
    <row r="27" spans="1:9" ht="37.5">
      <c r="A27" s="107">
        <v>21</v>
      </c>
      <c r="B27" s="103" t="s">
        <v>543</v>
      </c>
      <c r="C27" s="108" t="s">
        <v>29</v>
      </c>
      <c r="D27" s="10">
        <v>39597</v>
      </c>
      <c r="E27" s="3" t="s">
        <v>544</v>
      </c>
      <c r="F27" s="11" t="s">
        <v>545</v>
      </c>
      <c r="G27" s="3">
        <v>28</v>
      </c>
      <c r="H27" s="14">
        <f t="shared" si="0"/>
        <v>0.56</v>
      </c>
      <c r="I27" s="15"/>
    </row>
    <row r="28" spans="1:9" ht="32.25">
      <c r="A28" s="107">
        <v>22</v>
      </c>
      <c r="B28" s="104" t="s">
        <v>546</v>
      </c>
      <c r="C28" s="108" t="s">
        <v>29</v>
      </c>
      <c r="D28" s="10">
        <v>39680</v>
      </c>
      <c r="E28" s="3" t="s">
        <v>447</v>
      </c>
      <c r="F28" s="11" t="s">
        <v>518</v>
      </c>
      <c r="G28" s="3">
        <v>26</v>
      </c>
      <c r="H28" s="14">
        <f t="shared" si="0"/>
        <v>0.52</v>
      </c>
      <c r="I28" s="15"/>
    </row>
    <row r="29" spans="1:9" ht="32.25">
      <c r="A29" s="107">
        <v>23</v>
      </c>
      <c r="B29" s="104" t="s">
        <v>547</v>
      </c>
      <c r="C29" s="109" t="s">
        <v>19</v>
      </c>
      <c r="D29" s="42">
        <v>39697</v>
      </c>
      <c r="E29" s="39" t="s">
        <v>447</v>
      </c>
      <c r="F29" s="43" t="s">
        <v>518</v>
      </c>
      <c r="G29" s="39">
        <v>25</v>
      </c>
      <c r="H29" s="14">
        <f t="shared" si="0"/>
        <v>0.5</v>
      </c>
      <c r="I29" s="46"/>
    </row>
    <row r="30" spans="1:9" ht="18.75">
      <c r="A30" s="31"/>
      <c r="B30" s="32"/>
      <c r="C30" s="33"/>
      <c r="D30" s="34"/>
      <c r="E30" s="33"/>
      <c r="F30" s="35"/>
      <c r="G30" s="33"/>
      <c r="H30" s="38"/>
      <c r="I30" s="38"/>
    </row>
    <row r="31" spans="1:9" ht="18.75">
      <c r="A31" s="22"/>
      <c r="B31" s="23"/>
      <c r="C31" s="24"/>
      <c r="D31" s="25"/>
      <c r="E31" s="24"/>
      <c r="F31" s="26"/>
      <c r="G31" s="24"/>
      <c r="H31" s="29"/>
      <c r="I31" s="29"/>
    </row>
    <row r="32" spans="1:9" ht="15.75">
      <c r="A32" s="29"/>
      <c r="B32" s="30" t="s">
        <v>548</v>
      </c>
      <c r="C32" s="29"/>
      <c r="D32" s="29"/>
      <c r="E32" s="29"/>
      <c r="F32" s="29"/>
      <c r="G32" s="29"/>
      <c r="H32" s="29"/>
      <c r="I32" s="29"/>
    </row>
    <row r="33" spans="1:9" ht="15.75">
      <c r="A33" s="29"/>
      <c r="B33" s="30" t="s">
        <v>549</v>
      </c>
      <c r="C33" s="29"/>
      <c r="D33" s="29"/>
      <c r="E33" s="29"/>
      <c r="F33" s="29"/>
      <c r="G33" s="29"/>
      <c r="H33" s="29"/>
      <c r="I33" s="29"/>
    </row>
    <row r="34" spans="1:9" ht="15.75">
      <c r="A34" s="29"/>
      <c r="B34" s="30" t="s">
        <v>550</v>
      </c>
      <c r="C34" s="29"/>
      <c r="D34" s="29"/>
      <c r="E34" s="29"/>
      <c r="F34" s="29"/>
      <c r="G34" s="29"/>
      <c r="H34" s="29"/>
      <c r="I34" s="29"/>
    </row>
  </sheetData>
  <sheetProtection selectLockedCells="1" selectUnlockedCells="1"/>
  <mergeCells count="4">
    <mergeCell ref="A1:G1"/>
    <mergeCell ref="B2:G2"/>
    <mergeCell ref="A3:G3"/>
    <mergeCell ref="A4:G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4">
      <selection activeCell="M14" sqref="M14"/>
    </sheetView>
  </sheetViews>
  <sheetFormatPr defaultColWidth="8.625" defaultRowHeight="12.75"/>
  <cols>
    <col min="1" max="1" width="4.00390625" style="0" customWidth="1"/>
    <col min="2" max="2" width="26.00390625" style="0" customWidth="1"/>
    <col min="3" max="3" width="8.00390625" style="0" customWidth="1"/>
    <col min="4" max="4" width="9.25390625" style="0" customWidth="1"/>
    <col min="5" max="5" width="20.375" style="0" customWidth="1"/>
    <col min="6" max="6" width="21.375" style="0" customWidth="1"/>
    <col min="7" max="10" width="3.625" style="0" customWidth="1"/>
    <col min="11" max="11" width="4.875" style="0" customWidth="1"/>
    <col min="12" max="12" width="3.25390625" style="0" customWidth="1"/>
  </cols>
  <sheetData>
    <row r="1" spans="1:12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5" customHeight="1">
      <c r="A2" s="1"/>
      <c r="B2" s="114" t="s">
        <v>58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2.75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63.75" customHeight="1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5" t="s">
        <v>15</v>
      </c>
      <c r="M6" s="6" t="s">
        <v>16</v>
      </c>
      <c r="N6" s="7" t="s">
        <v>17</v>
      </c>
    </row>
    <row r="7" spans="1:14" ht="48" customHeight="1">
      <c r="A7" s="8">
        <v>1</v>
      </c>
      <c r="B7" s="9" t="s">
        <v>59</v>
      </c>
      <c r="C7" s="3" t="s">
        <v>19</v>
      </c>
      <c r="D7" s="10">
        <v>37676</v>
      </c>
      <c r="E7" s="3" t="s">
        <v>47</v>
      </c>
      <c r="F7" s="11" t="s">
        <v>60</v>
      </c>
      <c r="G7" s="12">
        <v>10</v>
      </c>
      <c r="H7" s="12">
        <v>8</v>
      </c>
      <c r="I7" s="12">
        <v>10</v>
      </c>
      <c r="J7" s="12">
        <v>10</v>
      </c>
      <c r="K7" s="13">
        <v>10</v>
      </c>
      <c r="L7" s="12">
        <f aca="true" t="shared" si="0" ref="L7:L21">SUM(G7:K7)</f>
        <v>48</v>
      </c>
      <c r="M7" s="14">
        <f aca="true" t="shared" si="1" ref="M7:M21">L7/50</f>
        <v>0.96</v>
      </c>
      <c r="N7" s="15"/>
    </row>
    <row r="8" spans="1:14" ht="37.5">
      <c r="A8" s="8">
        <v>2</v>
      </c>
      <c r="B8" s="9" t="s">
        <v>61</v>
      </c>
      <c r="C8" s="3" t="s">
        <v>29</v>
      </c>
      <c r="D8" s="10">
        <v>37545</v>
      </c>
      <c r="E8" s="3" t="s">
        <v>20</v>
      </c>
      <c r="F8" s="11" t="s">
        <v>21</v>
      </c>
      <c r="G8" s="12">
        <v>10</v>
      </c>
      <c r="H8" s="12">
        <v>10</v>
      </c>
      <c r="I8" s="12">
        <v>10</v>
      </c>
      <c r="J8" s="12">
        <v>8</v>
      </c>
      <c r="K8" s="13">
        <v>7</v>
      </c>
      <c r="L8" s="12">
        <f t="shared" si="0"/>
        <v>45</v>
      </c>
      <c r="M8" s="14">
        <f t="shared" si="1"/>
        <v>0.9</v>
      </c>
      <c r="N8" s="15"/>
    </row>
    <row r="9" spans="1:14" ht="48">
      <c r="A9" s="8">
        <v>3</v>
      </c>
      <c r="B9" s="9" t="s">
        <v>62</v>
      </c>
      <c r="C9" s="3" t="s">
        <v>19</v>
      </c>
      <c r="D9" s="10">
        <v>37643</v>
      </c>
      <c r="E9" s="3" t="s">
        <v>44</v>
      </c>
      <c r="F9" s="11" t="s">
        <v>63</v>
      </c>
      <c r="G9" s="12">
        <v>10</v>
      </c>
      <c r="H9" s="12">
        <v>10</v>
      </c>
      <c r="I9" s="12">
        <v>10</v>
      </c>
      <c r="J9" s="12">
        <v>7</v>
      </c>
      <c r="K9" s="13">
        <v>6</v>
      </c>
      <c r="L9" s="12">
        <f t="shared" si="0"/>
        <v>43</v>
      </c>
      <c r="M9" s="14">
        <f t="shared" si="1"/>
        <v>0.86</v>
      </c>
      <c r="N9" s="15"/>
    </row>
    <row r="10" spans="1:14" ht="48">
      <c r="A10" s="8">
        <v>4</v>
      </c>
      <c r="B10" s="9" t="s">
        <v>64</v>
      </c>
      <c r="C10" s="3" t="s">
        <v>19</v>
      </c>
      <c r="D10" s="10">
        <v>37490</v>
      </c>
      <c r="E10" s="3" t="s">
        <v>44</v>
      </c>
      <c r="F10" s="11" t="s">
        <v>63</v>
      </c>
      <c r="G10" s="12">
        <v>10</v>
      </c>
      <c r="H10" s="12">
        <v>10</v>
      </c>
      <c r="I10" s="12">
        <v>10</v>
      </c>
      <c r="J10" s="12">
        <v>4</v>
      </c>
      <c r="K10" s="13">
        <v>4</v>
      </c>
      <c r="L10" s="12">
        <f t="shared" si="0"/>
        <v>38</v>
      </c>
      <c r="M10" s="14">
        <f t="shared" si="1"/>
        <v>0.76</v>
      </c>
      <c r="N10" s="15"/>
    </row>
    <row r="11" spans="1:14" ht="37.5">
      <c r="A11" s="8">
        <v>5</v>
      </c>
      <c r="B11" s="18" t="s">
        <v>65</v>
      </c>
      <c r="C11" s="3" t="s">
        <v>29</v>
      </c>
      <c r="D11" s="19">
        <v>37739</v>
      </c>
      <c r="E11" s="19" t="s">
        <v>47</v>
      </c>
      <c r="F11" s="20" t="s">
        <v>60</v>
      </c>
      <c r="G11" s="21">
        <v>10</v>
      </c>
      <c r="H11" s="21">
        <v>10</v>
      </c>
      <c r="I11" s="12">
        <v>5</v>
      </c>
      <c r="J11" s="12">
        <v>5</v>
      </c>
      <c r="K11" s="13">
        <v>5</v>
      </c>
      <c r="L11" s="12">
        <f t="shared" si="0"/>
        <v>35</v>
      </c>
      <c r="M11" s="14">
        <f t="shared" si="1"/>
        <v>0.7</v>
      </c>
      <c r="N11" s="15"/>
    </row>
    <row r="12" spans="1:14" ht="37.5">
      <c r="A12" s="8">
        <v>6</v>
      </c>
      <c r="B12" s="18" t="s">
        <v>66</v>
      </c>
      <c r="C12" s="3" t="s">
        <v>29</v>
      </c>
      <c r="D12" s="19">
        <v>37727</v>
      </c>
      <c r="E12" s="19" t="s">
        <v>38</v>
      </c>
      <c r="F12" s="20" t="s">
        <v>39</v>
      </c>
      <c r="G12" s="21">
        <v>10</v>
      </c>
      <c r="H12" s="21">
        <v>6</v>
      </c>
      <c r="I12" s="12">
        <v>4</v>
      </c>
      <c r="J12" s="12">
        <v>4</v>
      </c>
      <c r="K12" s="13">
        <v>6</v>
      </c>
      <c r="L12" s="12">
        <f t="shared" si="0"/>
        <v>30</v>
      </c>
      <c r="M12" s="14">
        <f t="shared" si="1"/>
        <v>0.6</v>
      </c>
      <c r="N12" s="15"/>
    </row>
    <row r="13" spans="1:14" ht="48">
      <c r="A13" s="8">
        <v>7</v>
      </c>
      <c r="B13" s="9" t="s">
        <v>67</v>
      </c>
      <c r="C13" s="3" t="s">
        <v>29</v>
      </c>
      <c r="D13" s="10">
        <v>37619</v>
      </c>
      <c r="E13" s="3" t="s">
        <v>44</v>
      </c>
      <c r="F13" s="11" t="s">
        <v>63</v>
      </c>
      <c r="G13" s="12">
        <v>6</v>
      </c>
      <c r="H13" s="12">
        <v>3</v>
      </c>
      <c r="I13" s="12">
        <v>4</v>
      </c>
      <c r="J13" s="12">
        <v>1</v>
      </c>
      <c r="K13" s="13">
        <v>1</v>
      </c>
      <c r="L13" s="12">
        <f t="shared" si="0"/>
        <v>15</v>
      </c>
      <c r="M13" s="14">
        <f t="shared" si="1"/>
        <v>0.3</v>
      </c>
      <c r="N13" s="15"/>
    </row>
    <row r="14" spans="1:14" ht="37.5">
      <c r="A14" s="8">
        <v>8</v>
      </c>
      <c r="B14" s="9" t="s">
        <v>68</v>
      </c>
      <c r="C14" s="3" t="s">
        <v>19</v>
      </c>
      <c r="D14" s="10">
        <v>37537</v>
      </c>
      <c r="E14" s="3" t="s">
        <v>26</v>
      </c>
      <c r="F14" s="11" t="s">
        <v>69</v>
      </c>
      <c r="G14" s="12">
        <v>3</v>
      </c>
      <c r="H14" s="12">
        <v>3</v>
      </c>
      <c r="I14" s="12">
        <v>3</v>
      </c>
      <c r="J14" s="12">
        <v>2</v>
      </c>
      <c r="K14" s="13">
        <v>0</v>
      </c>
      <c r="L14" s="12">
        <f t="shared" si="0"/>
        <v>11</v>
      </c>
      <c r="M14" s="14">
        <f t="shared" si="1"/>
        <v>0.22</v>
      </c>
      <c r="N14" s="15"/>
    </row>
    <row r="15" spans="1:14" ht="48">
      <c r="A15" s="8">
        <v>9</v>
      </c>
      <c r="B15" s="9" t="s">
        <v>70</v>
      </c>
      <c r="C15" s="3" t="s">
        <v>19</v>
      </c>
      <c r="D15" s="10">
        <v>37586</v>
      </c>
      <c r="E15" s="3" t="s">
        <v>50</v>
      </c>
      <c r="F15" s="11" t="s">
        <v>71</v>
      </c>
      <c r="G15" s="12">
        <v>3</v>
      </c>
      <c r="H15" s="12">
        <v>2</v>
      </c>
      <c r="I15" s="12">
        <v>3</v>
      </c>
      <c r="J15" s="12">
        <v>0</v>
      </c>
      <c r="K15" s="13">
        <v>0</v>
      </c>
      <c r="L15" s="12">
        <f t="shared" si="0"/>
        <v>8</v>
      </c>
      <c r="M15" s="14">
        <f t="shared" si="1"/>
        <v>0.16</v>
      </c>
      <c r="N15" s="15"/>
    </row>
    <row r="16" spans="1:14" ht="37.5">
      <c r="A16" s="8">
        <v>10</v>
      </c>
      <c r="B16" s="9" t="s">
        <v>72</v>
      </c>
      <c r="C16" s="3" t="s">
        <v>19</v>
      </c>
      <c r="D16" s="10">
        <v>37363</v>
      </c>
      <c r="E16" s="3" t="s">
        <v>33</v>
      </c>
      <c r="F16" s="11" t="s">
        <v>73</v>
      </c>
      <c r="G16" s="12">
        <v>2</v>
      </c>
      <c r="H16" s="12">
        <v>2</v>
      </c>
      <c r="I16" s="12">
        <v>1</v>
      </c>
      <c r="J16" s="12">
        <v>1</v>
      </c>
      <c r="K16" s="13">
        <v>1</v>
      </c>
      <c r="L16" s="12">
        <f t="shared" si="0"/>
        <v>7</v>
      </c>
      <c r="M16" s="14">
        <f t="shared" si="1"/>
        <v>0.14</v>
      </c>
      <c r="N16" s="15"/>
    </row>
    <row r="17" spans="1:14" ht="48">
      <c r="A17" s="8">
        <v>11</v>
      </c>
      <c r="B17" s="9" t="s">
        <v>74</v>
      </c>
      <c r="C17" s="3" t="s">
        <v>19</v>
      </c>
      <c r="D17" s="10">
        <v>37492</v>
      </c>
      <c r="E17" s="3" t="s">
        <v>44</v>
      </c>
      <c r="F17" s="11" t="s">
        <v>63</v>
      </c>
      <c r="G17" s="12">
        <v>2</v>
      </c>
      <c r="H17" s="12">
        <v>2</v>
      </c>
      <c r="I17" s="12">
        <v>2</v>
      </c>
      <c r="J17" s="12">
        <v>0</v>
      </c>
      <c r="K17" s="13">
        <v>0</v>
      </c>
      <c r="L17" s="12">
        <f t="shared" si="0"/>
        <v>6</v>
      </c>
      <c r="M17" s="14">
        <f t="shared" si="1"/>
        <v>0.12</v>
      </c>
      <c r="N17" s="15"/>
    </row>
    <row r="18" spans="1:14" ht="37.5">
      <c r="A18" s="8">
        <v>12</v>
      </c>
      <c r="B18" s="9" t="s">
        <v>75</v>
      </c>
      <c r="C18" s="3" t="s">
        <v>19</v>
      </c>
      <c r="D18" s="10">
        <v>37654</v>
      </c>
      <c r="E18" s="3" t="s">
        <v>33</v>
      </c>
      <c r="F18" s="11" t="s">
        <v>73</v>
      </c>
      <c r="G18" s="12">
        <v>1</v>
      </c>
      <c r="H18" s="12">
        <v>1</v>
      </c>
      <c r="I18" s="12">
        <v>1</v>
      </c>
      <c r="J18" s="12">
        <v>1</v>
      </c>
      <c r="K18" s="13">
        <v>1</v>
      </c>
      <c r="L18" s="12">
        <f t="shared" si="0"/>
        <v>5</v>
      </c>
      <c r="M18" s="14">
        <f t="shared" si="1"/>
        <v>0.1</v>
      </c>
      <c r="N18" s="15"/>
    </row>
    <row r="19" spans="1:14" ht="37.5">
      <c r="A19" s="8">
        <v>13</v>
      </c>
      <c r="B19" s="9" t="s">
        <v>76</v>
      </c>
      <c r="C19" s="3" t="s">
        <v>29</v>
      </c>
      <c r="D19" s="10">
        <v>37464</v>
      </c>
      <c r="E19" s="3" t="s">
        <v>30</v>
      </c>
      <c r="F19" s="11" t="s">
        <v>31</v>
      </c>
      <c r="G19" s="12">
        <v>0</v>
      </c>
      <c r="H19" s="12">
        <v>0</v>
      </c>
      <c r="I19" s="12">
        <v>0</v>
      </c>
      <c r="J19" s="12">
        <v>0</v>
      </c>
      <c r="K19" s="13">
        <v>0</v>
      </c>
      <c r="L19" s="12">
        <f t="shared" si="0"/>
        <v>0</v>
      </c>
      <c r="M19" s="14">
        <f t="shared" si="1"/>
        <v>0</v>
      </c>
      <c r="N19" s="15"/>
    </row>
    <row r="20" spans="1:14" ht="48">
      <c r="A20" s="8">
        <v>14</v>
      </c>
      <c r="B20" s="9" t="s">
        <v>77</v>
      </c>
      <c r="C20" s="3" t="s">
        <v>19</v>
      </c>
      <c r="D20" s="10">
        <v>37420</v>
      </c>
      <c r="E20" s="3" t="s">
        <v>50</v>
      </c>
      <c r="F20" s="11" t="s">
        <v>71</v>
      </c>
      <c r="G20" s="12">
        <v>0</v>
      </c>
      <c r="H20" s="12">
        <v>0</v>
      </c>
      <c r="I20" s="12">
        <v>0</v>
      </c>
      <c r="J20" s="12">
        <v>0</v>
      </c>
      <c r="K20" s="13">
        <v>0</v>
      </c>
      <c r="L20" s="12">
        <f t="shared" si="0"/>
        <v>0</v>
      </c>
      <c r="M20" s="14">
        <f t="shared" si="1"/>
        <v>0</v>
      </c>
      <c r="N20" s="15"/>
    </row>
    <row r="21" spans="1:14" ht="48">
      <c r="A21" s="8">
        <v>15</v>
      </c>
      <c r="B21" s="9" t="s">
        <v>78</v>
      </c>
      <c r="C21" s="3" t="s">
        <v>19</v>
      </c>
      <c r="D21" s="10">
        <v>37668</v>
      </c>
      <c r="E21" s="3" t="s">
        <v>50</v>
      </c>
      <c r="F21" s="11" t="s">
        <v>71</v>
      </c>
      <c r="G21" s="12">
        <v>0</v>
      </c>
      <c r="H21" s="12">
        <v>0</v>
      </c>
      <c r="I21" s="12">
        <v>0</v>
      </c>
      <c r="J21" s="12">
        <v>0</v>
      </c>
      <c r="K21" s="13">
        <v>0</v>
      </c>
      <c r="L21" s="12">
        <f t="shared" si="0"/>
        <v>0</v>
      </c>
      <c r="M21" s="14">
        <f t="shared" si="1"/>
        <v>0</v>
      </c>
      <c r="N21" s="15"/>
    </row>
    <row r="22" spans="1:14" ht="18.75">
      <c r="A22" s="31"/>
      <c r="B22" s="32"/>
      <c r="C22" s="33"/>
      <c r="D22" s="34"/>
      <c r="E22" s="33"/>
      <c r="F22" s="35"/>
      <c r="G22" s="36"/>
      <c r="H22" s="36"/>
      <c r="I22" s="36"/>
      <c r="J22" s="36"/>
      <c r="K22" s="37"/>
      <c r="L22" s="33"/>
      <c r="M22" s="38"/>
      <c r="N22" s="38"/>
    </row>
    <row r="23" spans="1:14" ht="18.75">
      <c r="A23" s="22"/>
      <c r="B23" s="23"/>
      <c r="C23" s="24"/>
      <c r="D23" s="25"/>
      <c r="E23" s="24"/>
      <c r="F23" s="26"/>
      <c r="G23" s="27"/>
      <c r="H23" s="27"/>
      <c r="I23" s="27"/>
      <c r="J23" s="27"/>
      <c r="K23" s="28"/>
      <c r="L23" s="24"/>
      <c r="M23" s="29"/>
      <c r="N23" s="29"/>
    </row>
    <row r="24" spans="1:14" ht="15.75">
      <c r="A24" s="30"/>
      <c r="B24" s="30" t="s">
        <v>79</v>
      </c>
      <c r="C24" s="30"/>
      <c r="D24" s="30"/>
      <c r="E24" s="30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>
      <c r="A25" s="30"/>
      <c r="B25" s="30" t="s">
        <v>80</v>
      </c>
      <c r="C25" s="30"/>
      <c r="D25" s="30"/>
      <c r="E25" s="30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.75">
      <c r="A26" s="30"/>
      <c r="B26" s="30" t="s">
        <v>81</v>
      </c>
      <c r="C26" s="30"/>
      <c r="D26" s="30"/>
      <c r="E26" s="30"/>
      <c r="F26" s="29"/>
      <c r="G26" s="29"/>
      <c r="H26" s="29"/>
      <c r="I26" s="29"/>
      <c r="J26" s="29"/>
      <c r="K26" s="29"/>
      <c r="L26" s="29"/>
      <c r="M26" s="29"/>
      <c r="N26" s="29"/>
    </row>
    <row r="46" ht="39.75" customHeight="1"/>
    <row r="50" ht="39" customHeight="1"/>
  </sheetData>
  <sheetProtection selectLockedCells="1" selectUnlockedCells="1"/>
  <mergeCells count="4">
    <mergeCell ref="A1:L1"/>
    <mergeCell ref="B2:L2"/>
    <mergeCell ref="A3:L3"/>
    <mergeCell ref="A4:L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B36" sqref="B36"/>
    </sheetView>
  </sheetViews>
  <sheetFormatPr defaultColWidth="8.625" defaultRowHeight="12.75"/>
  <cols>
    <col min="1" max="1" width="4.00390625" style="0" customWidth="1"/>
    <col min="2" max="2" width="29.75390625" style="0" customWidth="1"/>
    <col min="3" max="3" width="8.00390625" style="0" customWidth="1"/>
    <col min="4" max="4" width="9.25390625" style="0" customWidth="1"/>
    <col min="5" max="5" width="20.375" style="0" customWidth="1"/>
    <col min="6" max="6" width="21.375" style="0" customWidth="1"/>
    <col min="7" max="11" width="3.625" style="0" customWidth="1"/>
    <col min="12" max="12" width="3.25390625" style="0" customWidth="1"/>
  </cols>
  <sheetData>
    <row r="1" spans="1:12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32.25" customHeight="1">
      <c r="A2" s="1"/>
      <c r="B2" s="114" t="s">
        <v>551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2.75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63.75" customHeight="1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5" t="s">
        <v>15</v>
      </c>
      <c r="M6" s="6" t="s">
        <v>16</v>
      </c>
      <c r="N6" s="7" t="s">
        <v>17</v>
      </c>
    </row>
    <row r="7" spans="1:14" ht="37.5">
      <c r="A7" s="8">
        <v>1</v>
      </c>
      <c r="B7" s="9" t="s">
        <v>552</v>
      </c>
      <c r="C7" s="3" t="s">
        <v>29</v>
      </c>
      <c r="D7" s="10">
        <v>39797</v>
      </c>
      <c r="E7" s="3" t="s">
        <v>30</v>
      </c>
      <c r="F7" s="11" t="s">
        <v>491</v>
      </c>
      <c r="G7" s="12">
        <v>10</v>
      </c>
      <c r="H7" s="12">
        <v>10</v>
      </c>
      <c r="I7" s="12">
        <v>10</v>
      </c>
      <c r="J7" s="12">
        <v>10</v>
      </c>
      <c r="K7" s="13">
        <v>10</v>
      </c>
      <c r="L7" s="3">
        <f aca="true" t="shared" si="0" ref="L7:L40">SUM(G7:K7)</f>
        <v>50</v>
      </c>
      <c r="M7" s="14">
        <f aca="true" t="shared" si="1" ref="M7:M40">L7/50</f>
        <v>1</v>
      </c>
      <c r="N7" s="15"/>
    </row>
    <row r="8" spans="1:14" ht="37.5">
      <c r="A8" s="8">
        <v>2</v>
      </c>
      <c r="B8" s="9" t="s">
        <v>553</v>
      </c>
      <c r="C8" s="3" t="s">
        <v>19</v>
      </c>
      <c r="D8" s="10">
        <v>39828</v>
      </c>
      <c r="E8" s="3" t="s">
        <v>26</v>
      </c>
      <c r="F8" s="11" t="s">
        <v>526</v>
      </c>
      <c r="G8" s="12">
        <v>10</v>
      </c>
      <c r="H8" s="12">
        <v>10</v>
      </c>
      <c r="I8" s="12">
        <v>10</v>
      </c>
      <c r="J8" s="12">
        <v>10</v>
      </c>
      <c r="K8" s="13">
        <v>10</v>
      </c>
      <c r="L8" s="3">
        <f t="shared" si="0"/>
        <v>50</v>
      </c>
      <c r="M8" s="14">
        <f t="shared" si="1"/>
        <v>1</v>
      </c>
      <c r="N8" s="15"/>
    </row>
    <row r="9" spans="1:14" ht="37.5">
      <c r="A9" s="8">
        <v>3</v>
      </c>
      <c r="B9" s="9" t="s">
        <v>554</v>
      </c>
      <c r="C9" s="3" t="s">
        <v>19</v>
      </c>
      <c r="D9" s="10">
        <v>39591</v>
      </c>
      <c r="E9" s="3" t="s">
        <v>23</v>
      </c>
      <c r="F9" s="11" t="s">
        <v>24</v>
      </c>
      <c r="G9" s="12">
        <v>8</v>
      </c>
      <c r="H9" s="12">
        <v>10</v>
      </c>
      <c r="I9" s="12">
        <v>10</v>
      </c>
      <c r="J9" s="12">
        <v>10</v>
      </c>
      <c r="K9" s="13">
        <v>10</v>
      </c>
      <c r="L9" s="3">
        <f t="shared" si="0"/>
        <v>48</v>
      </c>
      <c r="M9" s="14">
        <f t="shared" si="1"/>
        <v>0.96</v>
      </c>
      <c r="N9" s="15"/>
    </row>
    <row r="10" spans="1:14" ht="37.5">
      <c r="A10" s="8">
        <v>4</v>
      </c>
      <c r="B10" s="9" t="s">
        <v>555</v>
      </c>
      <c r="C10" s="3" t="s">
        <v>19</v>
      </c>
      <c r="D10" s="10">
        <v>40035</v>
      </c>
      <c r="E10" s="3" t="s">
        <v>33</v>
      </c>
      <c r="F10" s="11" t="s">
        <v>556</v>
      </c>
      <c r="G10" s="12">
        <v>8</v>
      </c>
      <c r="H10" s="12">
        <v>10</v>
      </c>
      <c r="I10" s="12">
        <v>10</v>
      </c>
      <c r="J10" s="12">
        <v>10</v>
      </c>
      <c r="K10" s="13">
        <v>10</v>
      </c>
      <c r="L10" s="3">
        <f t="shared" si="0"/>
        <v>48</v>
      </c>
      <c r="M10" s="14">
        <f t="shared" si="1"/>
        <v>0.96</v>
      </c>
      <c r="N10" s="15"/>
    </row>
    <row r="11" spans="1:14" ht="37.5">
      <c r="A11" s="8">
        <v>5</v>
      </c>
      <c r="B11" s="9" t="s">
        <v>557</v>
      </c>
      <c r="C11" s="3" t="s">
        <v>29</v>
      </c>
      <c r="D11" s="10">
        <v>39753</v>
      </c>
      <c r="E11" s="3" t="s">
        <v>33</v>
      </c>
      <c r="F11" s="11" t="s">
        <v>518</v>
      </c>
      <c r="G11" s="12">
        <v>7</v>
      </c>
      <c r="H11" s="12">
        <v>10</v>
      </c>
      <c r="I11" s="12">
        <v>10</v>
      </c>
      <c r="J11" s="12">
        <v>10</v>
      </c>
      <c r="K11" s="13">
        <v>10</v>
      </c>
      <c r="L11" s="3">
        <f t="shared" si="0"/>
        <v>47</v>
      </c>
      <c r="M11" s="14">
        <f t="shared" si="1"/>
        <v>0.94</v>
      </c>
      <c r="N11" s="15"/>
    </row>
    <row r="12" spans="1:14" ht="37.5">
      <c r="A12" s="8">
        <v>6</v>
      </c>
      <c r="B12" s="9" t="s">
        <v>558</v>
      </c>
      <c r="C12" s="3" t="s">
        <v>29</v>
      </c>
      <c r="D12" s="10">
        <v>39565</v>
      </c>
      <c r="E12" s="3" t="s">
        <v>33</v>
      </c>
      <c r="F12" s="11" t="s">
        <v>537</v>
      </c>
      <c r="G12" s="12">
        <v>8</v>
      </c>
      <c r="H12" s="12">
        <v>8</v>
      </c>
      <c r="I12" s="12">
        <v>10</v>
      </c>
      <c r="J12" s="12">
        <v>10</v>
      </c>
      <c r="K12" s="13">
        <v>10</v>
      </c>
      <c r="L12" s="3">
        <f t="shared" si="0"/>
        <v>46</v>
      </c>
      <c r="M12" s="14">
        <f t="shared" si="1"/>
        <v>0.92</v>
      </c>
      <c r="N12" s="15"/>
    </row>
    <row r="13" spans="1:14" ht="37.5">
      <c r="A13" s="8">
        <v>7</v>
      </c>
      <c r="B13" s="9" t="s">
        <v>559</v>
      </c>
      <c r="C13" s="3" t="s">
        <v>19</v>
      </c>
      <c r="D13" s="10">
        <v>39613</v>
      </c>
      <c r="E13" s="3" t="s">
        <v>26</v>
      </c>
      <c r="F13" s="11" t="s">
        <v>526</v>
      </c>
      <c r="G13" s="12">
        <v>8</v>
      </c>
      <c r="H13" s="12">
        <v>8</v>
      </c>
      <c r="I13" s="12">
        <v>10</v>
      </c>
      <c r="J13" s="12">
        <v>10</v>
      </c>
      <c r="K13" s="13">
        <v>9</v>
      </c>
      <c r="L13" s="3">
        <f t="shared" si="0"/>
        <v>45</v>
      </c>
      <c r="M13" s="14">
        <f t="shared" si="1"/>
        <v>0.9</v>
      </c>
      <c r="N13" s="15"/>
    </row>
    <row r="14" spans="1:14" ht="37.5">
      <c r="A14" s="8">
        <v>8</v>
      </c>
      <c r="B14" s="9" t="s">
        <v>560</v>
      </c>
      <c r="C14" s="3" t="s">
        <v>19</v>
      </c>
      <c r="D14" s="10">
        <v>40142</v>
      </c>
      <c r="E14" s="3" t="s">
        <v>214</v>
      </c>
      <c r="F14" s="11" t="s">
        <v>561</v>
      </c>
      <c r="G14" s="12">
        <v>7</v>
      </c>
      <c r="H14" s="12">
        <v>7</v>
      </c>
      <c r="I14" s="12">
        <v>6</v>
      </c>
      <c r="J14" s="12">
        <v>10</v>
      </c>
      <c r="K14" s="13">
        <v>10</v>
      </c>
      <c r="L14" s="3">
        <f t="shared" si="0"/>
        <v>40</v>
      </c>
      <c r="M14" s="14">
        <f t="shared" si="1"/>
        <v>0.8</v>
      </c>
      <c r="N14" s="15"/>
    </row>
    <row r="15" spans="1:14" ht="37.5">
      <c r="A15" s="8">
        <v>9</v>
      </c>
      <c r="B15" s="9" t="s">
        <v>562</v>
      </c>
      <c r="C15" s="3" t="s">
        <v>19</v>
      </c>
      <c r="D15" s="10">
        <v>40082</v>
      </c>
      <c r="E15" s="3" t="s">
        <v>30</v>
      </c>
      <c r="F15" s="11" t="s">
        <v>31</v>
      </c>
      <c r="G15" s="12">
        <v>9</v>
      </c>
      <c r="H15" s="12">
        <v>9</v>
      </c>
      <c r="I15" s="12">
        <v>10</v>
      </c>
      <c r="J15" s="12">
        <v>5</v>
      </c>
      <c r="K15" s="13">
        <v>7</v>
      </c>
      <c r="L15" s="3">
        <f t="shared" si="0"/>
        <v>40</v>
      </c>
      <c r="M15" s="14">
        <f t="shared" si="1"/>
        <v>0.8</v>
      </c>
      <c r="N15" s="15"/>
    </row>
    <row r="16" spans="1:14" ht="37.5">
      <c r="A16" s="8">
        <v>10</v>
      </c>
      <c r="B16" s="18" t="s">
        <v>563</v>
      </c>
      <c r="C16" s="3" t="s">
        <v>29</v>
      </c>
      <c r="D16" s="19">
        <v>39726</v>
      </c>
      <c r="E16" s="19" t="s">
        <v>47</v>
      </c>
      <c r="F16" s="20" t="s">
        <v>209</v>
      </c>
      <c r="G16" s="21">
        <v>8</v>
      </c>
      <c r="H16" s="21">
        <v>8</v>
      </c>
      <c r="I16" s="21">
        <v>8</v>
      </c>
      <c r="J16" s="12">
        <v>7</v>
      </c>
      <c r="K16" s="13">
        <v>7</v>
      </c>
      <c r="L16" s="3">
        <f t="shared" si="0"/>
        <v>38</v>
      </c>
      <c r="M16" s="14">
        <f t="shared" si="1"/>
        <v>0.76</v>
      </c>
      <c r="N16" s="15"/>
    </row>
    <row r="17" spans="1:14" ht="37.5">
      <c r="A17" s="8">
        <v>11</v>
      </c>
      <c r="B17" s="18" t="s">
        <v>564</v>
      </c>
      <c r="C17" s="3" t="s">
        <v>29</v>
      </c>
      <c r="D17" s="19">
        <v>37124</v>
      </c>
      <c r="E17" s="19" t="s">
        <v>47</v>
      </c>
      <c r="F17" s="20" t="s">
        <v>565</v>
      </c>
      <c r="G17" s="21">
        <v>8</v>
      </c>
      <c r="H17" s="21">
        <v>8</v>
      </c>
      <c r="I17" s="21">
        <v>8</v>
      </c>
      <c r="J17" s="12">
        <v>7</v>
      </c>
      <c r="K17" s="13">
        <v>7</v>
      </c>
      <c r="L17" s="3">
        <f t="shared" si="0"/>
        <v>38</v>
      </c>
      <c r="M17" s="14">
        <f t="shared" si="1"/>
        <v>0.76</v>
      </c>
      <c r="N17" s="15"/>
    </row>
    <row r="18" spans="1:14" ht="37.5">
      <c r="A18" s="8">
        <v>12</v>
      </c>
      <c r="B18" s="9" t="s">
        <v>566</v>
      </c>
      <c r="C18" s="3" t="s">
        <v>29</v>
      </c>
      <c r="D18" s="10">
        <v>39535</v>
      </c>
      <c r="E18" s="3" t="s">
        <v>47</v>
      </c>
      <c r="F18" s="11" t="s">
        <v>209</v>
      </c>
      <c r="G18" s="12">
        <v>8</v>
      </c>
      <c r="H18" s="12">
        <v>6</v>
      </c>
      <c r="I18" s="12">
        <v>8</v>
      </c>
      <c r="J18" s="12">
        <v>7</v>
      </c>
      <c r="K18" s="13">
        <v>7</v>
      </c>
      <c r="L18" s="3">
        <f t="shared" si="0"/>
        <v>36</v>
      </c>
      <c r="M18" s="14">
        <f t="shared" si="1"/>
        <v>0.72</v>
      </c>
      <c r="N18" s="15"/>
    </row>
    <row r="19" spans="1:14" ht="48">
      <c r="A19" s="8">
        <v>13</v>
      </c>
      <c r="B19" s="9" t="s">
        <v>567</v>
      </c>
      <c r="C19" s="3" t="s">
        <v>29</v>
      </c>
      <c r="D19" s="10">
        <v>40109</v>
      </c>
      <c r="E19" s="3" t="s">
        <v>30</v>
      </c>
      <c r="F19" s="11" t="s">
        <v>141</v>
      </c>
      <c r="G19" s="12">
        <v>7</v>
      </c>
      <c r="H19" s="12">
        <v>7</v>
      </c>
      <c r="I19" s="12">
        <v>6</v>
      </c>
      <c r="J19" s="12">
        <v>8</v>
      </c>
      <c r="K19" s="13">
        <v>8</v>
      </c>
      <c r="L19" s="3">
        <f t="shared" si="0"/>
        <v>36</v>
      </c>
      <c r="M19" s="14">
        <f t="shared" si="1"/>
        <v>0.72</v>
      </c>
      <c r="N19" s="15"/>
    </row>
    <row r="20" spans="1:14" ht="48">
      <c r="A20" s="8">
        <v>14</v>
      </c>
      <c r="B20" s="9" t="s">
        <v>568</v>
      </c>
      <c r="C20" s="3" t="s">
        <v>19</v>
      </c>
      <c r="D20" s="10">
        <v>39685</v>
      </c>
      <c r="E20" s="3" t="s">
        <v>47</v>
      </c>
      <c r="F20" s="11" t="s">
        <v>569</v>
      </c>
      <c r="G20" s="12">
        <v>5</v>
      </c>
      <c r="H20" s="12">
        <v>7</v>
      </c>
      <c r="I20" s="12">
        <v>8</v>
      </c>
      <c r="J20" s="12">
        <v>8</v>
      </c>
      <c r="K20" s="13">
        <v>7</v>
      </c>
      <c r="L20" s="3">
        <f t="shared" si="0"/>
        <v>35</v>
      </c>
      <c r="M20" s="14">
        <f t="shared" si="1"/>
        <v>0.7</v>
      </c>
      <c r="N20" s="15"/>
    </row>
    <row r="21" spans="1:14" ht="48">
      <c r="A21" s="8">
        <v>15</v>
      </c>
      <c r="B21" s="9" t="s">
        <v>570</v>
      </c>
      <c r="C21" s="3" t="s">
        <v>29</v>
      </c>
      <c r="D21" s="10">
        <v>39683</v>
      </c>
      <c r="E21" s="3" t="s">
        <v>163</v>
      </c>
      <c r="F21" s="11" t="s">
        <v>571</v>
      </c>
      <c r="G21" s="12">
        <v>5</v>
      </c>
      <c r="H21" s="12">
        <v>6</v>
      </c>
      <c r="I21" s="12">
        <v>8</v>
      </c>
      <c r="J21" s="12">
        <v>7</v>
      </c>
      <c r="K21" s="13">
        <v>7</v>
      </c>
      <c r="L21" s="3">
        <f t="shared" si="0"/>
        <v>33</v>
      </c>
      <c r="M21" s="14">
        <f t="shared" si="1"/>
        <v>0.66</v>
      </c>
      <c r="N21" s="15"/>
    </row>
    <row r="22" spans="1:14" ht="37.5">
      <c r="A22" s="8">
        <v>16</v>
      </c>
      <c r="B22" s="16" t="s">
        <v>572</v>
      </c>
      <c r="C22" s="3" t="s">
        <v>19</v>
      </c>
      <c r="D22" s="17">
        <v>39736</v>
      </c>
      <c r="E22" s="3" t="s">
        <v>30</v>
      </c>
      <c r="F22" s="11" t="s">
        <v>246</v>
      </c>
      <c r="G22" s="12">
        <v>5</v>
      </c>
      <c r="H22" s="12">
        <v>5</v>
      </c>
      <c r="I22" s="12">
        <v>8</v>
      </c>
      <c r="J22" s="12">
        <v>5</v>
      </c>
      <c r="K22" s="13">
        <v>5</v>
      </c>
      <c r="L22" s="3">
        <f t="shared" si="0"/>
        <v>28</v>
      </c>
      <c r="M22" s="14">
        <f t="shared" si="1"/>
        <v>0.56</v>
      </c>
      <c r="N22" s="15"/>
    </row>
    <row r="23" spans="1:14" ht="37.5">
      <c r="A23" s="8">
        <v>17</v>
      </c>
      <c r="B23" s="9" t="s">
        <v>573</v>
      </c>
      <c r="C23" s="3" t="s">
        <v>29</v>
      </c>
      <c r="D23" s="10">
        <v>40094</v>
      </c>
      <c r="E23" s="3" t="s">
        <v>33</v>
      </c>
      <c r="F23" s="11" t="s">
        <v>537</v>
      </c>
      <c r="G23" s="12">
        <v>5</v>
      </c>
      <c r="H23" s="12">
        <v>5</v>
      </c>
      <c r="I23" s="12">
        <v>5</v>
      </c>
      <c r="J23" s="12">
        <v>5</v>
      </c>
      <c r="K23" s="13">
        <v>5</v>
      </c>
      <c r="L23" s="3">
        <f t="shared" si="0"/>
        <v>25</v>
      </c>
      <c r="M23" s="14">
        <f t="shared" si="1"/>
        <v>0.5</v>
      </c>
      <c r="N23" s="15"/>
    </row>
    <row r="24" spans="1:14" ht="37.5">
      <c r="A24" s="8">
        <v>18</v>
      </c>
      <c r="B24" s="9" t="s">
        <v>574</v>
      </c>
      <c r="C24" s="3" t="s">
        <v>29</v>
      </c>
      <c r="D24" s="10">
        <v>39714</v>
      </c>
      <c r="E24" s="3" t="s">
        <v>148</v>
      </c>
      <c r="F24" s="110" t="s">
        <v>149</v>
      </c>
      <c r="G24" s="12">
        <v>5</v>
      </c>
      <c r="H24" s="12">
        <v>5</v>
      </c>
      <c r="I24" s="12">
        <v>5</v>
      </c>
      <c r="J24" s="12">
        <v>5</v>
      </c>
      <c r="K24" s="13">
        <v>5</v>
      </c>
      <c r="L24" s="3">
        <f t="shared" si="0"/>
        <v>25</v>
      </c>
      <c r="M24" s="14">
        <f t="shared" si="1"/>
        <v>0.5</v>
      </c>
      <c r="N24" s="15"/>
    </row>
    <row r="25" spans="1:14" ht="37.5">
      <c r="A25" s="8">
        <v>19</v>
      </c>
      <c r="B25" s="9" t="s">
        <v>575</v>
      </c>
      <c r="C25" s="3" t="s">
        <v>29</v>
      </c>
      <c r="D25" s="10">
        <v>39619</v>
      </c>
      <c r="E25" s="3" t="s">
        <v>26</v>
      </c>
      <c r="F25" s="11" t="s">
        <v>576</v>
      </c>
      <c r="G25" s="12">
        <v>3</v>
      </c>
      <c r="H25" s="12">
        <v>3</v>
      </c>
      <c r="I25" s="12">
        <v>3</v>
      </c>
      <c r="J25" s="12">
        <v>6</v>
      </c>
      <c r="K25" s="13">
        <v>5</v>
      </c>
      <c r="L25" s="3">
        <f t="shared" si="0"/>
        <v>20</v>
      </c>
      <c r="M25" s="14">
        <f t="shared" si="1"/>
        <v>0.4</v>
      </c>
      <c r="N25" s="15"/>
    </row>
    <row r="26" spans="1:14" ht="37.5">
      <c r="A26" s="8">
        <v>20</v>
      </c>
      <c r="B26" s="9" t="s">
        <v>577</v>
      </c>
      <c r="C26" s="3" t="s">
        <v>29</v>
      </c>
      <c r="D26" s="10">
        <v>40004</v>
      </c>
      <c r="E26" s="3" t="s">
        <v>26</v>
      </c>
      <c r="F26" s="11" t="s">
        <v>576</v>
      </c>
      <c r="G26" s="12">
        <v>3</v>
      </c>
      <c r="H26" s="12">
        <v>3</v>
      </c>
      <c r="I26" s="12">
        <v>3</v>
      </c>
      <c r="J26" s="12">
        <v>6</v>
      </c>
      <c r="K26" s="13">
        <v>5</v>
      </c>
      <c r="L26" s="3">
        <f t="shared" si="0"/>
        <v>20</v>
      </c>
      <c r="M26" s="14">
        <f t="shared" si="1"/>
        <v>0.4</v>
      </c>
      <c r="N26" s="15"/>
    </row>
    <row r="27" spans="1:14" ht="37.5">
      <c r="A27" s="8">
        <v>21</v>
      </c>
      <c r="B27" s="9" t="s">
        <v>578</v>
      </c>
      <c r="C27" s="3" t="s">
        <v>29</v>
      </c>
      <c r="D27" s="10">
        <v>39562</v>
      </c>
      <c r="E27" s="3" t="s">
        <v>30</v>
      </c>
      <c r="F27" s="11" t="s">
        <v>31</v>
      </c>
      <c r="G27" s="12">
        <v>3</v>
      </c>
      <c r="H27" s="12">
        <v>3</v>
      </c>
      <c r="I27" s="12">
        <v>0</v>
      </c>
      <c r="J27" s="12">
        <v>4</v>
      </c>
      <c r="K27" s="13">
        <v>0</v>
      </c>
      <c r="L27" s="3">
        <f t="shared" si="0"/>
        <v>10</v>
      </c>
      <c r="M27" s="14">
        <f t="shared" si="1"/>
        <v>0.2</v>
      </c>
      <c r="N27" s="15"/>
    </row>
    <row r="28" spans="1:14" ht="37.5">
      <c r="A28" s="8">
        <v>22</v>
      </c>
      <c r="B28" s="9" t="s">
        <v>579</v>
      </c>
      <c r="C28" s="3" t="s">
        <v>29</v>
      </c>
      <c r="D28" s="10">
        <v>39956</v>
      </c>
      <c r="E28" s="3" t="s">
        <v>33</v>
      </c>
      <c r="F28" s="11" t="s">
        <v>518</v>
      </c>
      <c r="G28" s="12">
        <v>3</v>
      </c>
      <c r="H28" s="12">
        <v>3</v>
      </c>
      <c r="I28" s="12">
        <v>0</v>
      </c>
      <c r="J28" s="12">
        <v>4</v>
      </c>
      <c r="K28" s="13">
        <v>0</v>
      </c>
      <c r="L28" s="3">
        <f t="shared" si="0"/>
        <v>10</v>
      </c>
      <c r="M28" s="14">
        <f t="shared" si="1"/>
        <v>0.2</v>
      </c>
      <c r="N28" s="15"/>
    </row>
    <row r="29" spans="1:14" ht="48">
      <c r="A29" s="8">
        <v>23</v>
      </c>
      <c r="B29" s="9" t="s">
        <v>580</v>
      </c>
      <c r="C29" s="3" t="s">
        <v>29</v>
      </c>
      <c r="D29" s="10">
        <v>40203</v>
      </c>
      <c r="E29" s="3" t="s">
        <v>33</v>
      </c>
      <c r="F29" s="11" t="s">
        <v>524</v>
      </c>
      <c r="G29" s="12">
        <v>0</v>
      </c>
      <c r="H29" s="12">
        <v>0</v>
      </c>
      <c r="I29" s="12">
        <v>3</v>
      </c>
      <c r="J29" s="12">
        <v>3</v>
      </c>
      <c r="K29" s="13">
        <v>3</v>
      </c>
      <c r="L29" s="3">
        <f t="shared" si="0"/>
        <v>9</v>
      </c>
      <c r="M29" s="14">
        <f t="shared" si="1"/>
        <v>0.18</v>
      </c>
      <c r="N29" s="15"/>
    </row>
    <row r="30" spans="1:14" ht="37.5">
      <c r="A30" s="8">
        <v>24</v>
      </c>
      <c r="B30" s="9" t="s">
        <v>581</v>
      </c>
      <c r="C30" s="3" t="s">
        <v>29</v>
      </c>
      <c r="D30" s="10">
        <v>40118</v>
      </c>
      <c r="E30" s="3" t="s">
        <v>333</v>
      </c>
      <c r="F30" s="11" t="s">
        <v>51</v>
      </c>
      <c r="G30" s="12">
        <v>3</v>
      </c>
      <c r="H30" s="12">
        <v>3</v>
      </c>
      <c r="I30" s="12">
        <v>0</v>
      </c>
      <c r="J30" s="12">
        <v>3</v>
      </c>
      <c r="K30" s="13">
        <v>0</v>
      </c>
      <c r="L30" s="3">
        <f t="shared" si="0"/>
        <v>9</v>
      </c>
      <c r="M30" s="14">
        <f t="shared" si="1"/>
        <v>0.18</v>
      </c>
      <c r="N30" s="15"/>
    </row>
    <row r="31" spans="1:14" ht="39.75" customHeight="1">
      <c r="A31" s="8">
        <v>25</v>
      </c>
      <c r="B31" s="9" t="s">
        <v>582</v>
      </c>
      <c r="C31" s="3" t="s">
        <v>29</v>
      </c>
      <c r="D31" s="10">
        <v>2009</v>
      </c>
      <c r="E31" s="3" t="s">
        <v>23</v>
      </c>
      <c r="F31" s="11" t="s">
        <v>238</v>
      </c>
      <c r="G31" s="12">
        <v>0</v>
      </c>
      <c r="H31" s="12">
        <v>0</v>
      </c>
      <c r="I31" s="12">
        <v>3</v>
      </c>
      <c r="J31" s="12">
        <v>3</v>
      </c>
      <c r="K31" s="13">
        <v>2</v>
      </c>
      <c r="L31" s="3">
        <f t="shared" si="0"/>
        <v>8</v>
      </c>
      <c r="M31" s="14">
        <f t="shared" si="1"/>
        <v>0.16</v>
      </c>
      <c r="N31" s="15"/>
    </row>
    <row r="32" spans="1:14" ht="37.5">
      <c r="A32" s="8">
        <v>26</v>
      </c>
      <c r="B32" s="9" t="s">
        <v>583</v>
      </c>
      <c r="C32" s="3" t="s">
        <v>29</v>
      </c>
      <c r="D32" s="10">
        <v>39702</v>
      </c>
      <c r="E32" s="3" t="s">
        <v>20</v>
      </c>
      <c r="F32" s="11" t="s">
        <v>584</v>
      </c>
      <c r="G32" s="12">
        <v>0</v>
      </c>
      <c r="H32" s="12">
        <v>0</v>
      </c>
      <c r="I32" s="12">
        <v>3</v>
      </c>
      <c r="J32" s="12">
        <v>3</v>
      </c>
      <c r="K32" s="13">
        <v>2</v>
      </c>
      <c r="L32" s="3">
        <f t="shared" si="0"/>
        <v>8</v>
      </c>
      <c r="M32" s="14">
        <f t="shared" si="1"/>
        <v>0.16</v>
      </c>
      <c r="N32" s="15"/>
    </row>
    <row r="33" spans="1:14" ht="37.5">
      <c r="A33" s="8">
        <v>27</v>
      </c>
      <c r="B33" s="9" t="s">
        <v>585</v>
      </c>
      <c r="C33" s="3" t="s">
        <v>29</v>
      </c>
      <c r="D33" s="10">
        <v>40037</v>
      </c>
      <c r="E33" s="3" t="s">
        <v>33</v>
      </c>
      <c r="F33" s="11" t="s">
        <v>556</v>
      </c>
      <c r="G33" s="12">
        <v>0</v>
      </c>
      <c r="H33" s="12">
        <v>0</v>
      </c>
      <c r="I33" s="12">
        <v>3</v>
      </c>
      <c r="J33" s="12">
        <v>4</v>
      </c>
      <c r="K33" s="13">
        <v>0</v>
      </c>
      <c r="L33" s="3">
        <f t="shared" si="0"/>
        <v>7</v>
      </c>
      <c r="M33" s="14">
        <f t="shared" si="1"/>
        <v>0.14</v>
      </c>
      <c r="N33" s="15"/>
    </row>
    <row r="34" spans="1:14" ht="39" customHeight="1">
      <c r="A34" s="8">
        <v>28</v>
      </c>
      <c r="B34" s="9" t="s">
        <v>586</v>
      </c>
      <c r="C34" s="3" t="s">
        <v>19</v>
      </c>
      <c r="D34" s="10">
        <v>40060</v>
      </c>
      <c r="E34" s="3" t="s">
        <v>26</v>
      </c>
      <c r="F34" s="11" t="s">
        <v>526</v>
      </c>
      <c r="G34" s="12">
        <v>0</v>
      </c>
      <c r="H34" s="12">
        <v>0</v>
      </c>
      <c r="I34" s="12">
        <v>0</v>
      </c>
      <c r="J34" s="12">
        <v>3</v>
      </c>
      <c r="K34" s="13">
        <v>3</v>
      </c>
      <c r="L34" s="3">
        <f t="shared" si="0"/>
        <v>6</v>
      </c>
      <c r="M34" s="14">
        <f t="shared" si="1"/>
        <v>0.12</v>
      </c>
      <c r="N34" s="15"/>
    </row>
    <row r="35" spans="1:14" ht="48">
      <c r="A35" s="8">
        <v>29</v>
      </c>
      <c r="B35" s="9" t="s">
        <v>587</v>
      </c>
      <c r="C35" s="3" t="s">
        <v>19</v>
      </c>
      <c r="D35" s="10">
        <v>39829</v>
      </c>
      <c r="E35" s="3" t="s">
        <v>33</v>
      </c>
      <c r="F35" s="11" t="s">
        <v>588</v>
      </c>
      <c r="G35" s="12">
        <v>0</v>
      </c>
      <c r="H35" s="12">
        <v>0</v>
      </c>
      <c r="I35" s="12">
        <v>5</v>
      </c>
      <c r="J35" s="12">
        <v>0</v>
      </c>
      <c r="K35" s="13">
        <v>0</v>
      </c>
      <c r="L35" s="3">
        <f t="shared" si="0"/>
        <v>5</v>
      </c>
      <c r="M35" s="14">
        <f t="shared" si="1"/>
        <v>0.1</v>
      </c>
      <c r="N35" s="15"/>
    </row>
    <row r="36" spans="1:14" ht="37.5">
      <c r="A36" s="8">
        <v>30</v>
      </c>
      <c r="B36" s="9" t="s">
        <v>589</v>
      </c>
      <c r="C36" s="3" t="s">
        <v>29</v>
      </c>
      <c r="D36" s="10">
        <v>40106</v>
      </c>
      <c r="E36" s="3" t="s">
        <v>26</v>
      </c>
      <c r="F36" s="11" t="s">
        <v>576</v>
      </c>
      <c r="G36" s="12">
        <v>0</v>
      </c>
      <c r="H36" s="12">
        <v>0</v>
      </c>
      <c r="I36" s="12">
        <v>0</v>
      </c>
      <c r="J36" s="12">
        <v>0</v>
      </c>
      <c r="K36" s="13">
        <v>0</v>
      </c>
      <c r="L36" s="3">
        <f t="shared" si="0"/>
        <v>0</v>
      </c>
      <c r="M36" s="14">
        <f t="shared" si="1"/>
        <v>0</v>
      </c>
      <c r="N36" s="15"/>
    </row>
    <row r="37" spans="1:14" ht="37.5">
      <c r="A37" s="8">
        <v>31</v>
      </c>
      <c r="B37" s="9" t="s">
        <v>590</v>
      </c>
      <c r="C37" s="3" t="s">
        <v>19</v>
      </c>
      <c r="D37" s="10">
        <v>39551</v>
      </c>
      <c r="E37" s="10" t="s">
        <v>333</v>
      </c>
      <c r="F37" s="11" t="s">
        <v>591</v>
      </c>
      <c r="G37" s="12">
        <v>0</v>
      </c>
      <c r="H37" s="12">
        <v>0</v>
      </c>
      <c r="I37" s="12">
        <v>0</v>
      </c>
      <c r="J37" s="12">
        <v>0</v>
      </c>
      <c r="K37" s="13">
        <v>0</v>
      </c>
      <c r="L37" s="3">
        <f t="shared" si="0"/>
        <v>0</v>
      </c>
      <c r="M37" s="14">
        <f t="shared" si="1"/>
        <v>0</v>
      </c>
      <c r="N37" s="15"/>
    </row>
    <row r="38" spans="1:14" ht="37.5">
      <c r="A38" s="8">
        <v>32</v>
      </c>
      <c r="B38" s="9" t="s">
        <v>592</v>
      </c>
      <c r="C38" s="3" t="s">
        <v>29</v>
      </c>
      <c r="D38" s="10">
        <v>40007</v>
      </c>
      <c r="E38" s="3" t="s">
        <v>148</v>
      </c>
      <c r="F38" s="11" t="s">
        <v>149</v>
      </c>
      <c r="G38" s="12">
        <v>0</v>
      </c>
      <c r="H38" s="12">
        <v>0</v>
      </c>
      <c r="I38" s="12">
        <v>0</v>
      </c>
      <c r="J38" s="12">
        <v>0</v>
      </c>
      <c r="K38" s="13">
        <v>0</v>
      </c>
      <c r="L38" s="3">
        <f t="shared" si="0"/>
        <v>0</v>
      </c>
      <c r="M38" s="14">
        <f t="shared" si="1"/>
        <v>0</v>
      </c>
      <c r="N38" s="15"/>
    </row>
    <row r="39" spans="1:14" ht="37.5">
      <c r="A39" s="8">
        <v>33</v>
      </c>
      <c r="B39" s="9" t="s">
        <v>593</v>
      </c>
      <c r="C39" s="3" t="s">
        <v>19</v>
      </c>
      <c r="D39" s="10">
        <v>39659</v>
      </c>
      <c r="E39" s="3" t="s">
        <v>148</v>
      </c>
      <c r="F39" s="26" t="s">
        <v>529</v>
      </c>
      <c r="G39" s="12">
        <v>0</v>
      </c>
      <c r="H39" s="12">
        <v>0</v>
      </c>
      <c r="I39" s="12">
        <v>0</v>
      </c>
      <c r="J39" s="12">
        <v>0</v>
      </c>
      <c r="K39" s="13">
        <v>0</v>
      </c>
      <c r="L39" s="3">
        <f t="shared" si="0"/>
        <v>0</v>
      </c>
      <c r="M39" s="14">
        <f t="shared" si="1"/>
        <v>0</v>
      </c>
      <c r="N39" s="15"/>
    </row>
    <row r="40" spans="1:14" ht="37.5">
      <c r="A40" s="8">
        <v>34</v>
      </c>
      <c r="B40" s="41" t="s">
        <v>594</v>
      </c>
      <c r="C40" s="39" t="s">
        <v>29</v>
      </c>
      <c r="D40" s="42">
        <v>40255</v>
      </c>
      <c r="E40" s="39" t="s">
        <v>544</v>
      </c>
      <c r="F40" s="43" t="s">
        <v>545</v>
      </c>
      <c r="G40" s="44">
        <v>0</v>
      </c>
      <c r="H40" s="44">
        <v>0</v>
      </c>
      <c r="I40" s="44">
        <v>0</v>
      </c>
      <c r="J40" s="44">
        <v>0</v>
      </c>
      <c r="K40" s="45">
        <v>0</v>
      </c>
      <c r="L40" s="39">
        <f t="shared" si="0"/>
        <v>0</v>
      </c>
      <c r="M40" s="14">
        <f t="shared" si="1"/>
        <v>0</v>
      </c>
      <c r="N40" s="46"/>
    </row>
    <row r="41" spans="1:14" ht="18.75">
      <c r="A41" s="31"/>
      <c r="B41" s="32"/>
      <c r="C41" s="33"/>
      <c r="D41" s="34"/>
      <c r="E41" s="33"/>
      <c r="F41" s="35"/>
      <c r="G41" s="36"/>
      <c r="H41" s="36"/>
      <c r="I41" s="36"/>
      <c r="J41" s="36"/>
      <c r="K41" s="111"/>
      <c r="L41" s="33"/>
      <c r="M41" s="38"/>
      <c r="N41" s="38"/>
    </row>
    <row r="42" spans="1:14" ht="18.75">
      <c r="A42" s="22"/>
      <c r="B42" s="23"/>
      <c r="C42" s="24"/>
      <c r="D42" s="25"/>
      <c r="E42" s="24"/>
      <c r="F42" s="26"/>
      <c r="G42" s="27"/>
      <c r="H42" s="27"/>
      <c r="I42" s="27"/>
      <c r="J42" s="27"/>
      <c r="K42" s="112"/>
      <c r="L42" s="24"/>
      <c r="M42" s="29"/>
      <c r="N42" s="29"/>
    </row>
    <row r="43" spans="1:14" ht="15.75">
      <c r="A43" s="29"/>
      <c r="B43" s="30" t="s">
        <v>595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ht="15.75">
      <c r="A44" s="29"/>
      <c r="B44" s="30" t="s">
        <v>596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5.75">
      <c r="A45" s="29"/>
      <c r="B45" s="30" t="s">
        <v>597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</sheetData>
  <sheetProtection selectLockedCells="1" selectUnlockedCells="1"/>
  <mergeCells count="4">
    <mergeCell ref="A1:L1"/>
    <mergeCell ref="B2:L2"/>
    <mergeCell ref="A3:L3"/>
    <mergeCell ref="A4:L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4">
      <selection activeCell="M7" sqref="M7"/>
    </sheetView>
  </sheetViews>
  <sheetFormatPr defaultColWidth="8.625" defaultRowHeight="12.75"/>
  <cols>
    <col min="1" max="1" width="4.00390625" style="0" customWidth="1"/>
    <col min="2" max="2" width="29.75390625" style="0" customWidth="1"/>
    <col min="3" max="3" width="8.00390625" style="0" customWidth="1"/>
    <col min="4" max="4" width="9.25390625" style="0" customWidth="1"/>
    <col min="5" max="5" width="20.375" style="0" customWidth="1"/>
    <col min="6" max="6" width="21.375" style="0" customWidth="1"/>
    <col min="7" max="11" width="3.625" style="0" customWidth="1"/>
    <col min="12" max="12" width="3.25390625" style="0" customWidth="1"/>
  </cols>
  <sheetData>
    <row r="1" spans="1:12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5" customHeight="1">
      <c r="A2" s="1"/>
      <c r="B2" s="114" t="s">
        <v>82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2.75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63.75" customHeight="1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5" t="s">
        <v>15</v>
      </c>
      <c r="M6" s="6" t="s">
        <v>16</v>
      </c>
      <c r="N6" s="7" t="s">
        <v>17</v>
      </c>
    </row>
    <row r="7" spans="1:14" ht="48" customHeight="1">
      <c r="A7" s="8">
        <v>1</v>
      </c>
      <c r="B7" s="9" t="s">
        <v>83</v>
      </c>
      <c r="C7" s="3" t="s">
        <v>19</v>
      </c>
      <c r="D7" s="10">
        <v>37797</v>
      </c>
      <c r="E7" s="3" t="s">
        <v>26</v>
      </c>
      <c r="F7" s="11" t="s">
        <v>84</v>
      </c>
      <c r="G7" s="12">
        <v>8</v>
      </c>
      <c r="H7" s="12">
        <v>8</v>
      </c>
      <c r="I7" s="12">
        <v>8</v>
      </c>
      <c r="J7" s="12">
        <v>7</v>
      </c>
      <c r="K7" s="13">
        <v>5</v>
      </c>
      <c r="L7" s="39">
        <f aca="true" t="shared" si="0" ref="L7:L12">SUM(G7:K7)</f>
        <v>36</v>
      </c>
      <c r="M7" s="40">
        <f aca="true" t="shared" si="1" ref="M7:M12">L7/50</f>
        <v>0.72</v>
      </c>
      <c r="N7" s="15"/>
    </row>
    <row r="8" spans="1:14" ht="37.5">
      <c r="A8" s="8">
        <v>2</v>
      </c>
      <c r="B8" s="9" t="s">
        <v>85</v>
      </c>
      <c r="C8" s="3" t="s">
        <v>29</v>
      </c>
      <c r="D8" s="10">
        <v>38075</v>
      </c>
      <c r="E8" s="3" t="s">
        <v>20</v>
      </c>
      <c r="F8" s="11" t="s">
        <v>86</v>
      </c>
      <c r="G8" s="12">
        <v>7</v>
      </c>
      <c r="H8" s="12">
        <v>6</v>
      </c>
      <c r="I8" s="12">
        <v>7</v>
      </c>
      <c r="J8" s="12">
        <v>5</v>
      </c>
      <c r="K8" s="13">
        <v>5</v>
      </c>
      <c r="L8" s="39">
        <f t="shared" si="0"/>
        <v>30</v>
      </c>
      <c r="M8" s="40">
        <f t="shared" si="1"/>
        <v>0.6</v>
      </c>
      <c r="N8" s="15"/>
    </row>
    <row r="9" spans="1:14" ht="37.5">
      <c r="A9" s="8">
        <v>3</v>
      </c>
      <c r="B9" s="9" t="s">
        <v>87</v>
      </c>
      <c r="C9" s="3" t="s">
        <v>19</v>
      </c>
      <c r="D9" s="10">
        <v>37828</v>
      </c>
      <c r="E9" s="3" t="s">
        <v>33</v>
      </c>
      <c r="F9" s="11" t="s">
        <v>88</v>
      </c>
      <c r="G9" s="12">
        <v>6</v>
      </c>
      <c r="H9" s="12">
        <v>6</v>
      </c>
      <c r="I9" s="12">
        <v>5</v>
      </c>
      <c r="J9" s="12">
        <v>6</v>
      </c>
      <c r="K9" s="13">
        <v>5</v>
      </c>
      <c r="L9" s="39">
        <f t="shared" si="0"/>
        <v>28</v>
      </c>
      <c r="M9" s="40">
        <f t="shared" si="1"/>
        <v>0.56</v>
      </c>
      <c r="N9" s="15"/>
    </row>
    <row r="10" spans="1:14" ht="37.5">
      <c r="A10" s="8">
        <v>4</v>
      </c>
      <c r="B10" s="9" t="s">
        <v>89</v>
      </c>
      <c r="C10" s="3" t="s">
        <v>29</v>
      </c>
      <c r="D10" s="10">
        <v>38039</v>
      </c>
      <c r="E10" s="3" t="s">
        <v>33</v>
      </c>
      <c r="F10" s="11" t="s">
        <v>88</v>
      </c>
      <c r="G10" s="12">
        <v>6</v>
      </c>
      <c r="H10" s="12">
        <v>6</v>
      </c>
      <c r="I10" s="12">
        <v>6</v>
      </c>
      <c r="J10" s="12">
        <v>5</v>
      </c>
      <c r="K10" s="13">
        <v>5</v>
      </c>
      <c r="L10" s="39">
        <f t="shared" si="0"/>
        <v>28</v>
      </c>
      <c r="M10" s="40">
        <f t="shared" si="1"/>
        <v>0.56</v>
      </c>
      <c r="N10" s="15"/>
    </row>
    <row r="11" spans="1:14" ht="37.5">
      <c r="A11" s="8">
        <v>5</v>
      </c>
      <c r="B11" s="18" t="s">
        <v>90</v>
      </c>
      <c r="C11" s="3" t="s">
        <v>29</v>
      </c>
      <c r="D11" s="19">
        <v>37897</v>
      </c>
      <c r="E11" s="19" t="s">
        <v>44</v>
      </c>
      <c r="F11" s="20" t="s">
        <v>45</v>
      </c>
      <c r="G11" s="21">
        <v>5</v>
      </c>
      <c r="H11" s="21">
        <v>5</v>
      </c>
      <c r="I11" s="12">
        <v>4</v>
      </c>
      <c r="J11" s="12">
        <v>4</v>
      </c>
      <c r="K11" s="13">
        <v>4</v>
      </c>
      <c r="L11" s="39">
        <f t="shared" si="0"/>
        <v>22</v>
      </c>
      <c r="M11" s="40">
        <f t="shared" si="1"/>
        <v>0.44</v>
      </c>
      <c r="N11" s="15"/>
    </row>
    <row r="12" spans="1:14" ht="37.5">
      <c r="A12" s="8">
        <v>6</v>
      </c>
      <c r="B12" s="41" t="s">
        <v>91</v>
      </c>
      <c r="C12" s="39" t="s">
        <v>29</v>
      </c>
      <c r="D12" s="42">
        <v>38005</v>
      </c>
      <c r="E12" s="39" t="s">
        <v>47</v>
      </c>
      <c r="F12" s="43" t="s">
        <v>92</v>
      </c>
      <c r="G12" s="44">
        <v>0</v>
      </c>
      <c r="H12" s="44">
        <v>0</v>
      </c>
      <c r="I12" s="44">
        <v>0</v>
      </c>
      <c r="J12" s="44">
        <v>0</v>
      </c>
      <c r="K12" s="45">
        <v>0</v>
      </c>
      <c r="L12" s="39">
        <f t="shared" si="0"/>
        <v>0</v>
      </c>
      <c r="M12" s="40">
        <f t="shared" si="1"/>
        <v>0</v>
      </c>
      <c r="N12" s="46"/>
    </row>
    <row r="13" spans="1:14" ht="18.75">
      <c r="A13" s="31"/>
      <c r="B13" s="32"/>
      <c r="C13" s="33"/>
      <c r="D13" s="34"/>
      <c r="E13" s="33"/>
      <c r="F13" s="35"/>
      <c r="G13" s="36"/>
      <c r="H13" s="36"/>
      <c r="I13" s="36"/>
      <c r="J13" s="36"/>
      <c r="K13" s="37"/>
      <c r="L13" s="33"/>
      <c r="M13" s="38"/>
      <c r="N13" s="38"/>
    </row>
    <row r="14" spans="1:14" ht="18.75">
      <c r="A14" s="22"/>
      <c r="B14" s="23"/>
      <c r="C14" s="24"/>
      <c r="D14" s="25"/>
      <c r="E14" s="24"/>
      <c r="F14" s="26"/>
      <c r="G14" s="27"/>
      <c r="H14" s="27"/>
      <c r="I14" s="27"/>
      <c r="J14" s="27"/>
      <c r="K14" s="28"/>
      <c r="L14" s="24"/>
      <c r="M14" s="29"/>
      <c r="N14" s="29"/>
    </row>
    <row r="15" spans="1:14" ht="15.75">
      <c r="A15" s="29"/>
      <c r="B15" s="30" t="s">
        <v>93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>
      <c r="A16" s="29"/>
      <c r="B16" s="30" t="s">
        <v>94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>
      <c r="A17" s="29"/>
      <c r="B17" s="30" t="s">
        <v>95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24" ht="39.75" customHeight="1"/>
    <row r="28" ht="39" customHeight="1"/>
  </sheetData>
  <sheetProtection selectLockedCells="1" selectUnlockedCells="1"/>
  <mergeCells count="4">
    <mergeCell ref="A1:L1"/>
    <mergeCell ref="B2:L2"/>
    <mergeCell ref="A3:L3"/>
    <mergeCell ref="A4:L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4">
      <selection activeCell="L8" sqref="L8"/>
    </sheetView>
  </sheetViews>
  <sheetFormatPr defaultColWidth="8.625" defaultRowHeight="12.75"/>
  <cols>
    <col min="1" max="1" width="4.00390625" style="0" customWidth="1"/>
    <col min="2" max="2" width="39.75390625" style="0" customWidth="1"/>
    <col min="3" max="3" width="10.875" style="0" customWidth="1"/>
    <col min="4" max="4" width="13.625" style="0" customWidth="1"/>
    <col min="5" max="5" width="21.75390625" style="0" customWidth="1"/>
    <col min="6" max="6" width="37.25390625" style="0" customWidth="1"/>
    <col min="7" max="7" width="3.75390625" style="0" customWidth="1"/>
    <col min="8" max="8" width="3.625" style="0" customWidth="1"/>
    <col min="9" max="9" width="3.75390625" style="0" customWidth="1"/>
    <col min="10" max="10" width="3.625" style="0" customWidth="1"/>
    <col min="11" max="11" width="3.75390625" style="0" customWidth="1"/>
    <col min="12" max="12" width="7.875" style="0" customWidth="1"/>
  </cols>
  <sheetData>
    <row r="1" spans="1:12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5" customHeight="1">
      <c r="A2" s="1"/>
      <c r="B2" s="114" t="s">
        <v>96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2.75">
      <c r="A4" s="115" t="s">
        <v>97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63.75" customHeight="1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47" t="s">
        <v>15</v>
      </c>
      <c r="L6" s="47" t="s">
        <v>16</v>
      </c>
      <c r="M6" s="7" t="s">
        <v>17</v>
      </c>
      <c r="N6" s="7"/>
    </row>
    <row r="7" spans="1:14" ht="48" customHeight="1">
      <c r="A7" s="12">
        <v>1</v>
      </c>
      <c r="B7" s="12" t="s">
        <v>98</v>
      </c>
      <c r="C7" s="12" t="s">
        <v>19</v>
      </c>
      <c r="D7" s="48">
        <v>37201</v>
      </c>
      <c r="E7" s="12" t="s">
        <v>20</v>
      </c>
      <c r="F7" s="12" t="s">
        <v>21</v>
      </c>
      <c r="G7" s="12">
        <v>9</v>
      </c>
      <c r="H7" s="12">
        <v>7</v>
      </c>
      <c r="I7" s="12">
        <v>8</v>
      </c>
      <c r="J7" s="13">
        <v>10</v>
      </c>
      <c r="K7" s="12">
        <f aca="true" t="shared" si="0" ref="K7:K18">SUM(G7:J7)</f>
        <v>34</v>
      </c>
      <c r="L7" s="49">
        <f aca="true" t="shared" si="1" ref="L7:L18">K7/40</f>
        <v>0.85</v>
      </c>
      <c r="M7" s="50"/>
      <c r="N7" s="15"/>
    </row>
    <row r="8" spans="1:14" ht="15.75">
      <c r="A8" s="12">
        <v>2</v>
      </c>
      <c r="B8" s="12" t="s">
        <v>99</v>
      </c>
      <c r="C8" s="12" t="s">
        <v>29</v>
      </c>
      <c r="D8" s="48">
        <v>37302</v>
      </c>
      <c r="E8" s="12" t="s">
        <v>26</v>
      </c>
      <c r="F8" s="12" t="s">
        <v>100</v>
      </c>
      <c r="G8" s="12">
        <v>10</v>
      </c>
      <c r="H8" s="12">
        <v>9</v>
      </c>
      <c r="I8" s="12">
        <v>9</v>
      </c>
      <c r="J8" s="13">
        <v>4</v>
      </c>
      <c r="K8" s="12">
        <f t="shared" si="0"/>
        <v>32</v>
      </c>
      <c r="L8" s="49">
        <f t="shared" si="1"/>
        <v>0.8</v>
      </c>
      <c r="M8" s="50"/>
      <c r="N8" s="15"/>
    </row>
    <row r="9" spans="1:14" ht="15.75">
      <c r="A9" s="12">
        <v>3</v>
      </c>
      <c r="B9" s="12" t="s">
        <v>101</v>
      </c>
      <c r="C9" s="12" t="s">
        <v>19</v>
      </c>
      <c r="D9" s="48">
        <v>36914</v>
      </c>
      <c r="E9" s="12" t="s">
        <v>20</v>
      </c>
      <c r="F9" s="12" t="s">
        <v>21</v>
      </c>
      <c r="G9" s="12">
        <v>8</v>
      </c>
      <c r="H9" s="12">
        <v>7</v>
      </c>
      <c r="I9" s="12">
        <v>8</v>
      </c>
      <c r="J9" s="13">
        <v>4</v>
      </c>
      <c r="K9" s="12">
        <f t="shared" si="0"/>
        <v>27</v>
      </c>
      <c r="L9" s="49">
        <f t="shared" si="1"/>
        <v>0.675</v>
      </c>
      <c r="M9" s="50"/>
      <c r="N9" s="15"/>
    </row>
    <row r="10" spans="1:14" ht="15.75">
      <c r="A10" s="12">
        <v>4</v>
      </c>
      <c r="B10" s="21" t="s">
        <v>102</v>
      </c>
      <c r="C10" s="12" t="s">
        <v>29</v>
      </c>
      <c r="D10" s="51">
        <v>37152</v>
      </c>
      <c r="E10" s="51" t="s">
        <v>20</v>
      </c>
      <c r="F10" s="21" t="s">
        <v>21</v>
      </c>
      <c r="G10" s="21">
        <v>8</v>
      </c>
      <c r="H10" s="21">
        <v>7</v>
      </c>
      <c r="I10" s="12">
        <v>7</v>
      </c>
      <c r="J10" s="13">
        <v>4</v>
      </c>
      <c r="K10" s="12">
        <f t="shared" si="0"/>
        <v>26</v>
      </c>
      <c r="L10" s="49">
        <f t="shared" si="1"/>
        <v>0.65</v>
      </c>
      <c r="M10" s="50"/>
      <c r="N10" s="15"/>
    </row>
    <row r="11" spans="1:14" ht="15.75">
      <c r="A11" s="12">
        <v>5</v>
      </c>
      <c r="B11" s="12" t="s">
        <v>103</v>
      </c>
      <c r="C11" s="12" t="s">
        <v>19</v>
      </c>
      <c r="D11" s="48">
        <v>37239</v>
      </c>
      <c r="E11" s="12" t="s">
        <v>44</v>
      </c>
      <c r="F11" s="12" t="s">
        <v>45</v>
      </c>
      <c r="G11" s="12">
        <v>9</v>
      </c>
      <c r="H11" s="12">
        <v>8</v>
      </c>
      <c r="I11" s="12">
        <v>0</v>
      </c>
      <c r="J11" s="13">
        <v>9</v>
      </c>
      <c r="K11" s="12">
        <f t="shared" si="0"/>
        <v>26</v>
      </c>
      <c r="L11" s="49">
        <f t="shared" si="1"/>
        <v>0.65</v>
      </c>
      <c r="M11" s="50"/>
      <c r="N11" s="15"/>
    </row>
    <row r="12" spans="1:14" ht="15.75">
      <c r="A12" s="12">
        <v>6</v>
      </c>
      <c r="B12" s="21" t="s">
        <v>104</v>
      </c>
      <c r="C12" s="12" t="s">
        <v>29</v>
      </c>
      <c r="D12" s="51">
        <v>37337</v>
      </c>
      <c r="E12" s="51" t="s">
        <v>41</v>
      </c>
      <c r="F12" s="21" t="s">
        <v>42</v>
      </c>
      <c r="G12" s="21">
        <v>0</v>
      </c>
      <c r="H12" s="21">
        <v>5</v>
      </c>
      <c r="I12" s="12">
        <v>5</v>
      </c>
      <c r="J12" s="13">
        <v>5</v>
      </c>
      <c r="K12" s="12">
        <f t="shared" si="0"/>
        <v>15</v>
      </c>
      <c r="L12" s="49">
        <f t="shared" si="1"/>
        <v>0.375</v>
      </c>
      <c r="M12" s="50"/>
      <c r="N12" s="15"/>
    </row>
    <row r="13" spans="1:14" ht="15.75">
      <c r="A13" s="12">
        <v>7</v>
      </c>
      <c r="B13" s="12" t="s">
        <v>105</v>
      </c>
      <c r="C13" s="12" t="s">
        <v>19</v>
      </c>
      <c r="D13" s="48">
        <v>37317</v>
      </c>
      <c r="E13" s="12" t="s">
        <v>47</v>
      </c>
      <c r="F13" s="12" t="s">
        <v>48</v>
      </c>
      <c r="G13" s="12">
        <v>4</v>
      </c>
      <c r="H13" s="12">
        <v>3</v>
      </c>
      <c r="I13" s="12">
        <v>2</v>
      </c>
      <c r="J13" s="13">
        <v>0</v>
      </c>
      <c r="K13" s="12">
        <f t="shared" si="0"/>
        <v>9</v>
      </c>
      <c r="L13" s="49">
        <f t="shared" si="1"/>
        <v>0.225</v>
      </c>
      <c r="M13" s="50"/>
      <c r="N13" s="15"/>
    </row>
    <row r="14" spans="1:14" ht="15.75">
      <c r="A14" s="12">
        <v>8</v>
      </c>
      <c r="B14" s="12" t="s">
        <v>106</v>
      </c>
      <c r="C14" s="12" t="s">
        <v>29</v>
      </c>
      <c r="D14" s="48">
        <v>37282</v>
      </c>
      <c r="E14" s="12" t="s">
        <v>50</v>
      </c>
      <c r="F14" s="12" t="s">
        <v>51</v>
      </c>
      <c r="G14" s="12">
        <v>0</v>
      </c>
      <c r="H14" s="12">
        <v>4</v>
      </c>
      <c r="I14" s="12">
        <v>0</v>
      </c>
      <c r="J14" s="13">
        <v>4</v>
      </c>
      <c r="K14" s="12">
        <f t="shared" si="0"/>
        <v>8</v>
      </c>
      <c r="L14" s="49">
        <f t="shared" si="1"/>
        <v>0.2</v>
      </c>
      <c r="M14" s="50"/>
      <c r="N14" s="15"/>
    </row>
    <row r="15" spans="1:14" ht="15.75">
      <c r="A15" s="12">
        <v>9</v>
      </c>
      <c r="B15" s="12" t="s">
        <v>107</v>
      </c>
      <c r="C15" s="12" t="s">
        <v>29</v>
      </c>
      <c r="D15" s="48">
        <v>37180</v>
      </c>
      <c r="E15" s="12" t="s">
        <v>47</v>
      </c>
      <c r="F15" s="12" t="s">
        <v>48</v>
      </c>
      <c r="G15" s="12">
        <v>0</v>
      </c>
      <c r="H15" s="12">
        <v>2</v>
      </c>
      <c r="I15" s="12">
        <v>2</v>
      </c>
      <c r="J15" s="13">
        <v>4</v>
      </c>
      <c r="K15" s="12">
        <f t="shared" si="0"/>
        <v>8</v>
      </c>
      <c r="L15" s="49">
        <f t="shared" si="1"/>
        <v>0.2</v>
      </c>
      <c r="M15" s="50"/>
      <c r="N15" s="15"/>
    </row>
    <row r="16" spans="1:14" ht="15.75">
      <c r="A16" s="12">
        <v>10</v>
      </c>
      <c r="B16" s="12" t="s">
        <v>108</v>
      </c>
      <c r="C16" s="12" t="s">
        <v>29</v>
      </c>
      <c r="D16" s="48">
        <v>37006</v>
      </c>
      <c r="E16" s="12" t="s">
        <v>33</v>
      </c>
      <c r="F16" s="12" t="s">
        <v>73</v>
      </c>
      <c r="G16" s="12">
        <v>1</v>
      </c>
      <c r="H16" s="12">
        <v>1</v>
      </c>
      <c r="I16" s="12">
        <v>0</v>
      </c>
      <c r="J16" s="13">
        <v>4</v>
      </c>
      <c r="K16" s="12">
        <f t="shared" si="0"/>
        <v>6</v>
      </c>
      <c r="L16" s="49">
        <f t="shared" si="1"/>
        <v>0.15</v>
      </c>
      <c r="M16" s="50"/>
      <c r="N16" s="15"/>
    </row>
    <row r="17" spans="1:14" ht="15.75">
      <c r="A17" s="12">
        <v>11</v>
      </c>
      <c r="B17" s="52" t="s">
        <v>109</v>
      </c>
      <c r="C17" s="12" t="s">
        <v>19</v>
      </c>
      <c r="D17" s="53">
        <v>37463</v>
      </c>
      <c r="E17" s="12" t="s">
        <v>33</v>
      </c>
      <c r="F17" s="12" t="s">
        <v>73</v>
      </c>
      <c r="G17" s="12">
        <v>0</v>
      </c>
      <c r="H17" s="12">
        <v>0</v>
      </c>
      <c r="I17" s="12">
        <v>0</v>
      </c>
      <c r="J17" s="13">
        <v>4</v>
      </c>
      <c r="K17" s="12">
        <f t="shared" si="0"/>
        <v>4</v>
      </c>
      <c r="L17" s="49">
        <f t="shared" si="1"/>
        <v>0.1</v>
      </c>
      <c r="M17" s="50"/>
      <c r="N17" s="15"/>
    </row>
    <row r="18" spans="1:14" ht="15.75">
      <c r="A18" s="44">
        <v>12</v>
      </c>
      <c r="B18" s="44" t="s">
        <v>110</v>
      </c>
      <c r="C18" s="44" t="s">
        <v>29</v>
      </c>
      <c r="D18" s="54">
        <v>37293</v>
      </c>
      <c r="E18" s="44" t="s">
        <v>50</v>
      </c>
      <c r="F18" s="44" t="s">
        <v>51</v>
      </c>
      <c r="G18" s="44">
        <v>0</v>
      </c>
      <c r="H18" s="44">
        <v>0</v>
      </c>
      <c r="I18" s="44">
        <v>0</v>
      </c>
      <c r="J18" s="45">
        <v>0</v>
      </c>
      <c r="K18" s="44">
        <f t="shared" si="0"/>
        <v>0</v>
      </c>
      <c r="L18" s="55">
        <f t="shared" si="1"/>
        <v>0</v>
      </c>
      <c r="M18" s="56"/>
      <c r="N18" s="46"/>
    </row>
    <row r="19" spans="1:14" ht="15.75">
      <c r="A19" s="36"/>
      <c r="B19" s="35"/>
      <c r="C19" s="36"/>
      <c r="D19" s="57"/>
      <c r="E19" s="36"/>
      <c r="F19" s="35"/>
      <c r="G19" s="36"/>
      <c r="H19" s="36"/>
      <c r="I19" s="36"/>
      <c r="J19" s="37"/>
      <c r="K19" s="36"/>
      <c r="L19" s="58"/>
      <c r="M19" s="58"/>
      <c r="N19" s="59"/>
    </row>
    <row r="20" spans="1:14" ht="15.75">
      <c r="A20" s="27"/>
      <c r="B20" s="30" t="s">
        <v>111</v>
      </c>
      <c r="C20" s="30"/>
      <c r="D20" s="30"/>
      <c r="E20" s="30"/>
      <c r="F20" s="26"/>
      <c r="G20" s="27"/>
      <c r="H20" s="27"/>
      <c r="I20" s="27"/>
      <c r="J20" s="28"/>
      <c r="K20" s="27"/>
      <c r="L20" s="30"/>
      <c r="M20" s="30"/>
      <c r="N20" s="60"/>
    </row>
    <row r="21" spans="1:14" ht="15.75">
      <c r="A21" s="27"/>
      <c r="B21" s="30" t="s">
        <v>112</v>
      </c>
      <c r="C21" s="30"/>
      <c r="D21" s="30"/>
      <c r="E21" s="30"/>
      <c r="F21" s="26"/>
      <c r="G21" s="27"/>
      <c r="H21" s="27"/>
      <c r="I21" s="27"/>
      <c r="J21" s="28"/>
      <c r="K21" s="27"/>
      <c r="L21" s="30"/>
      <c r="M21" s="30"/>
      <c r="N21" s="60"/>
    </row>
    <row r="22" spans="1:14" ht="15.75">
      <c r="A22" s="27"/>
      <c r="B22" s="30" t="s">
        <v>113</v>
      </c>
      <c r="C22" s="30"/>
      <c r="D22" s="30"/>
      <c r="E22" s="30"/>
      <c r="F22" s="26"/>
      <c r="G22" s="27"/>
      <c r="H22" s="27"/>
      <c r="I22" s="27"/>
      <c r="J22" s="28"/>
      <c r="K22" s="27"/>
      <c r="L22" s="30"/>
      <c r="M22" s="30"/>
      <c r="N22" s="60"/>
    </row>
    <row r="49" ht="39.75" customHeight="1"/>
    <row r="53" ht="39" customHeight="1"/>
  </sheetData>
  <sheetProtection selectLockedCells="1" selectUnlockedCells="1"/>
  <mergeCells count="4">
    <mergeCell ref="A1:L1"/>
    <mergeCell ref="B2:L2"/>
    <mergeCell ref="A3:L3"/>
    <mergeCell ref="A4:L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0">
      <selection activeCell="B16" sqref="B16"/>
    </sheetView>
  </sheetViews>
  <sheetFormatPr defaultColWidth="8.625" defaultRowHeight="12.75"/>
  <cols>
    <col min="1" max="1" width="4.00390625" style="0" customWidth="1"/>
    <col min="2" max="2" width="29.75390625" style="0" customWidth="1"/>
    <col min="3" max="3" width="9.75390625" style="0" customWidth="1"/>
    <col min="4" max="4" width="11.75390625" style="0" customWidth="1"/>
    <col min="5" max="5" width="23.625" style="0" customWidth="1"/>
    <col min="6" max="6" width="21.375" style="0" customWidth="1"/>
    <col min="7" max="10" width="3.625" style="0" customWidth="1"/>
    <col min="11" max="11" width="3.25390625" style="0" customWidth="1"/>
  </cols>
  <sheetData>
    <row r="1" spans="1:11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" customHeight="1">
      <c r="A2" s="1"/>
      <c r="B2" s="114" t="s">
        <v>114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2.7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2.75">
      <c r="A4" s="115" t="s">
        <v>115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3" ht="63.75" customHeight="1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61" t="s">
        <v>15</v>
      </c>
      <c r="L6" s="61" t="s">
        <v>16</v>
      </c>
      <c r="M6" s="62" t="s">
        <v>17</v>
      </c>
    </row>
    <row r="7" spans="1:13" ht="48" customHeight="1">
      <c r="A7" s="11">
        <v>1</v>
      </c>
      <c r="B7" s="11" t="s">
        <v>116</v>
      </c>
      <c r="C7" s="11" t="s">
        <v>19</v>
      </c>
      <c r="D7" s="63">
        <v>37699</v>
      </c>
      <c r="E7" s="11" t="s">
        <v>23</v>
      </c>
      <c r="F7" s="11" t="s">
        <v>117</v>
      </c>
      <c r="G7" s="11">
        <v>10</v>
      </c>
      <c r="H7" s="11">
        <v>9</v>
      </c>
      <c r="I7" s="11">
        <v>10</v>
      </c>
      <c r="J7" s="64">
        <v>9</v>
      </c>
      <c r="K7" s="11">
        <f aca="true" t="shared" si="0" ref="K7:K19">SUM(G7:J7)</f>
        <v>38</v>
      </c>
      <c r="L7" s="65">
        <f aca="true" t="shared" si="1" ref="L7:L19">K7/40</f>
        <v>0.95</v>
      </c>
      <c r="M7" s="66"/>
    </row>
    <row r="8" spans="1:13" ht="31.5">
      <c r="A8" s="11">
        <v>2</v>
      </c>
      <c r="B8" s="11" t="s">
        <v>118</v>
      </c>
      <c r="C8" s="11" t="s">
        <v>29</v>
      </c>
      <c r="D8" s="63">
        <v>37689</v>
      </c>
      <c r="E8" s="11" t="s">
        <v>20</v>
      </c>
      <c r="F8" s="11" t="s">
        <v>21</v>
      </c>
      <c r="G8" s="11">
        <v>5</v>
      </c>
      <c r="H8" s="11">
        <v>5</v>
      </c>
      <c r="I8" s="11">
        <v>10</v>
      </c>
      <c r="J8" s="64">
        <v>6</v>
      </c>
      <c r="K8" s="11">
        <f t="shared" si="0"/>
        <v>26</v>
      </c>
      <c r="L8" s="65">
        <f t="shared" si="1"/>
        <v>0.65</v>
      </c>
      <c r="M8" s="66"/>
    </row>
    <row r="9" spans="1:13" ht="47.25">
      <c r="A9" s="11">
        <v>3</v>
      </c>
      <c r="B9" s="11" t="s">
        <v>119</v>
      </c>
      <c r="C9" s="11" t="s">
        <v>19</v>
      </c>
      <c r="D9" s="63">
        <v>37582</v>
      </c>
      <c r="E9" s="11" t="s">
        <v>44</v>
      </c>
      <c r="F9" s="11" t="s">
        <v>63</v>
      </c>
      <c r="G9" s="11">
        <v>10</v>
      </c>
      <c r="H9" s="11">
        <v>6</v>
      </c>
      <c r="I9" s="11">
        <v>0</v>
      </c>
      <c r="J9" s="64">
        <v>7</v>
      </c>
      <c r="K9" s="11">
        <f t="shared" si="0"/>
        <v>23</v>
      </c>
      <c r="L9" s="65">
        <f t="shared" si="1"/>
        <v>0.575</v>
      </c>
      <c r="M9" s="66"/>
    </row>
    <row r="10" spans="1:13" ht="47.25">
      <c r="A10" s="11">
        <v>4</v>
      </c>
      <c r="B10" s="11" t="s">
        <v>120</v>
      </c>
      <c r="C10" s="11" t="s">
        <v>19</v>
      </c>
      <c r="D10" s="63">
        <v>37701</v>
      </c>
      <c r="E10" s="11" t="s">
        <v>44</v>
      </c>
      <c r="F10" s="11" t="s">
        <v>63</v>
      </c>
      <c r="G10" s="11">
        <v>0</v>
      </c>
      <c r="H10" s="11">
        <v>4</v>
      </c>
      <c r="I10" s="11">
        <v>10</v>
      </c>
      <c r="J10" s="64">
        <v>7</v>
      </c>
      <c r="K10" s="11">
        <f t="shared" si="0"/>
        <v>21</v>
      </c>
      <c r="L10" s="65">
        <f t="shared" si="1"/>
        <v>0.525</v>
      </c>
      <c r="M10" s="66"/>
    </row>
    <row r="11" spans="1:13" ht="31.5">
      <c r="A11" s="11">
        <v>5</v>
      </c>
      <c r="B11" s="11" t="s">
        <v>121</v>
      </c>
      <c r="C11" s="11" t="s">
        <v>29</v>
      </c>
      <c r="D11" s="63">
        <v>37511</v>
      </c>
      <c r="E11" s="11" t="s">
        <v>47</v>
      </c>
      <c r="F11" s="11" t="s">
        <v>60</v>
      </c>
      <c r="G11" s="11">
        <v>10</v>
      </c>
      <c r="H11" s="11">
        <v>5</v>
      </c>
      <c r="I11" s="11">
        <v>0</v>
      </c>
      <c r="J11" s="64">
        <v>4</v>
      </c>
      <c r="K11" s="11">
        <f t="shared" si="0"/>
        <v>19</v>
      </c>
      <c r="L11" s="65">
        <f t="shared" si="1"/>
        <v>0.475</v>
      </c>
      <c r="M11" s="66"/>
    </row>
    <row r="12" spans="1:13" ht="31.5">
      <c r="A12" s="11">
        <v>6</v>
      </c>
      <c r="B12" s="67" t="s">
        <v>122</v>
      </c>
      <c r="C12" s="11" t="s">
        <v>19</v>
      </c>
      <c r="D12" s="68">
        <v>37678</v>
      </c>
      <c r="E12" s="11" t="s">
        <v>47</v>
      </c>
      <c r="F12" s="11" t="s">
        <v>60</v>
      </c>
      <c r="G12" s="11">
        <v>5</v>
      </c>
      <c r="H12" s="11">
        <v>0</v>
      </c>
      <c r="I12" s="11">
        <v>9</v>
      </c>
      <c r="J12" s="64">
        <v>5</v>
      </c>
      <c r="K12" s="11">
        <f t="shared" si="0"/>
        <v>19</v>
      </c>
      <c r="L12" s="65">
        <f t="shared" si="1"/>
        <v>0.475</v>
      </c>
      <c r="M12" s="66"/>
    </row>
    <row r="13" spans="1:13" ht="31.5">
      <c r="A13" s="11">
        <v>7</v>
      </c>
      <c r="B13" s="11" t="s">
        <v>123</v>
      </c>
      <c r="C13" s="11" t="s">
        <v>19</v>
      </c>
      <c r="D13" s="63">
        <v>37508</v>
      </c>
      <c r="E13" s="11" t="s">
        <v>33</v>
      </c>
      <c r="F13" s="11" t="s">
        <v>124</v>
      </c>
      <c r="G13" s="11">
        <v>0</v>
      </c>
      <c r="H13" s="11">
        <v>5</v>
      </c>
      <c r="I13" s="11">
        <v>8</v>
      </c>
      <c r="J13" s="64">
        <v>5</v>
      </c>
      <c r="K13" s="11">
        <f t="shared" si="0"/>
        <v>18</v>
      </c>
      <c r="L13" s="65">
        <f t="shared" si="1"/>
        <v>0.45</v>
      </c>
      <c r="M13" s="66"/>
    </row>
    <row r="14" spans="1:13" ht="31.5">
      <c r="A14" s="11">
        <v>8</v>
      </c>
      <c r="B14" s="11" t="s">
        <v>125</v>
      </c>
      <c r="C14" s="11" t="s">
        <v>19</v>
      </c>
      <c r="D14" s="63">
        <v>37503</v>
      </c>
      <c r="E14" s="11" t="s">
        <v>41</v>
      </c>
      <c r="F14" s="11" t="s">
        <v>126</v>
      </c>
      <c r="G14" s="11">
        <v>4</v>
      </c>
      <c r="H14" s="11">
        <v>6</v>
      </c>
      <c r="I14" s="11">
        <v>3</v>
      </c>
      <c r="J14" s="64">
        <v>3</v>
      </c>
      <c r="K14" s="11">
        <f t="shared" si="0"/>
        <v>16</v>
      </c>
      <c r="L14" s="65">
        <f t="shared" si="1"/>
        <v>0.4</v>
      </c>
      <c r="M14" s="66"/>
    </row>
    <row r="15" spans="1:13" ht="47.25">
      <c r="A15" s="11">
        <v>9</v>
      </c>
      <c r="B15" s="11" t="s">
        <v>127</v>
      </c>
      <c r="C15" s="11" t="s">
        <v>29</v>
      </c>
      <c r="D15" s="63">
        <v>37483</v>
      </c>
      <c r="E15" s="11" t="s">
        <v>44</v>
      </c>
      <c r="F15" s="11" t="s">
        <v>63</v>
      </c>
      <c r="G15" s="11">
        <v>1</v>
      </c>
      <c r="H15" s="11">
        <v>1</v>
      </c>
      <c r="I15" s="11">
        <v>5</v>
      </c>
      <c r="J15" s="64">
        <v>5</v>
      </c>
      <c r="K15" s="11">
        <f t="shared" si="0"/>
        <v>12</v>
      </c>
      <c r="L15" s="65">
        <f t="shared" si="1"/>
        <v>0.3</v>
      </c>
      <c r="M15" s="66"/>
    </row>
    <row r="16" spans="1:13" ht="47.25">
      <c r="A16" s="11">
        <v>10</v>
      </c>
      <c r="B16" s="11" t="s">
        <v>128</v>
      </c>
      <c r="C16" s="11" t="s">
        <v>19</v>
      </c>
      <c r="D16" s="63">
        <v>37487</v>
      </c>
      <c r="E16" s="11" t="s">
        <v>26</v>
      </c>
      <c r="F16" s="11" t="s">
        <v>36</v>
      </c>
      <c r="G16" s="11">
        <v>0</v>
      </c>
      <c r="H16" s="11">
        <v>8</v>
      </c>
      <c r="I16" s="11">
        <v>0</v>
      </c>
      <c r="J16" s="64">
        <v>3</v>
      </c>
      <c r="K16" s="11">
        <f t="shared" si="0"/>
        <v>11</v>
      </c>
      <c r="L16" s="65">
        <f t="shared" si="1"/>
        <v>0.275</v>
      </c>
      <c r="M16" s="66"/>
    </row>
    <row r="17" spans="1:13" ht="47.25">
      <c r="A17" s="11">
        <v>11</v>
      </c>
      <c r="B17" s="11" t="s">
        <v>129</v>
      </c>
      <c r="C17" s="11" t="s">
        <v>29</v>
      </c>
      <c r="D17" s="63">
        <v>37519</v>
      </c>
      <c r="E17" s="11" t="s">
        <v>50</v>
      </c>
      <c r="F17" s="11" t="s">
        <v>71</v>
      </c>
      <c r="G17" s="11">
        <v>0</v>
      </c>
      <c r="H17" s="11">
        <v>3</v>
      </c>
      <c r="I17" s="11">
        <v>0</v>
      </c>
      <c r="J17" s="64">
        <v>3</v>
      </c>
      <c r="K17" s="11">
        <f t="shared" si="0"/>
        <v>6</v>
      </c>
      <c r="L17" s="65">
        <f t="shared" si="1"/>
        <v>0.15</v>
      </c>
      <c r="M17" s="66"/>
    </row>
    <row r="18" spans="1:13" ht="31.5">
      <c r="A18" s="11">
        <v>12</v>
      </c>
      <c r="B18" s="11" t="s">
        <v>130</v>
      </c>
      <c r="C18" s="11" t="s">
        <v>19</v>
      </c>
      <c r="D18" s="63">
        <v>37445</v>
      </c>
      <c r="E18" s="11" t="s">
        <v>30</v>
      </c>
      <c r="F18" s="11" t="s">
        <v>31</v>
      </c>
      <c r="G18" s="11">
        <v>0</v>
      </c>
      <c r="H18" s="11">
        <v>2</v>
      </c>
      <c r="I18" s="11">
        <v>0</v>
      </c>
      <c r="J18" s="64">
        <v>3</v>
      </c>
      <c r="K18" s="11">
        <f t="shared" si="0"/>
        <v>5</v>
      </c>
      <c r="L18" s="65">
        <f t="shared" si="1"/>
        <v>0.125</v>
      </c>
      <c r="M18" s="66"/>
    </row>
    <row r="19" spans="1:13" ht="47.25">
      <c r="A19" s="43">
        <v>13</v>
      </c>
      <c r="B19" s="69" t="s">
        <v>131</v>
      </c>
      <c r="C19" s="43" t="s">
        <v>29</v>
      </c>
      <c r="D19" s="70" t="s">
        <v>132</v>
      </c>
      <c r="E19" s="70" t="s">
        <v>26</v>
      </c>
      <c r="F19" s="69" t="s">
        <v>36</v>
      </c>
      <c r="G19" s="69">
        <v>0</v>
      </c>
      <c r="H19" s="69">
        <v>0</v>
      </c>
      <c r="I19" s="43">
        <v>0</v>
      </c>
      <c r="J19" s="71">
        <v>3</v>
      </c>
      <c r="K19" s="43">
        <f t="shared" si="0"/>
        <v>3</v>
      </c>
      <c r="L19" s="72">
        <f t="shared" si="1"/>
        <v>0.075</v>
      </c>
      <c r="M19" s="73"/>
    </row>
    <row r="20" spans="1:13" ht="15.75">
      <c r="A20" s="35"/>
      <c r="B20" s="35"/>
      <c r="C20" s="35"/>
      <c r="D20" s="74"/>
      <c r="E20" s="35"/>
      <c r="F20" s="35"/>
      <c r="G20" s="35"/>
      <c r="H20" s="35"/>
      <c r="I20" s="35"/>
      <c r="J20" s="75"/>
      <c r="K20" s="35"/>
      <c r="L20" s="76"/>
      <c r="M20" s="76"/>
    </row>
    <row r="21" spans="1:13" ht="15.75">
      <c r="A21" s="27"/>
      <c r="B21" s="30" t="s">
        <v>133</v>
      </c>
      <c r="C21" s="30"/>
      <c r="D21" s="30"/>
      <c r="E21" s="27"/>
      <c r="F21" s="26"/>
      <c r="G21" s="27"/>
      <c r="H21" s="27"/>
      <c r="I21" s="27"/>
      <c r="J21" s="28"/>
      <c r="K21" s="27"/>
      <c r="L21" s="30"/>
      <c r="M21" s="30"/>
    </row>
    <row r="22" spans="1:13" ht="15.75">
      <c r="A22" s="27"/>
      <c r="B22" s="30" t="s">
        <v>134</v>
      </c>
      <c r="C22" s="30"/>
      <c r="D22" s="30"/>
      <c r="E22" s="27"/>
      <c r="F22" s="26"/>
      <c r="G22" s="27"/>
      <c r="H22" s="27"/>
      <c r="I22" s="27"/>
      <c r="J22" s="28"/>
      <c r="K22" s="27"/>
      <c r="L22" s="30"/>
      <c r="M22" s="30"/>
    </row>
    <row r="23" spans="1:13" ht="15.75">
      <c r="A23" s="27"/>
      <c r="B23" s="30" t="s">
        <v>135</v>
      </c>
      <c r="C23" s="30"/>
      <c r="D23" s="30"/>
      <c r="E23" s="27"/>
      <c r="F23" s="26"/>
      <c r="G23" s="27"/>
      <c r="H23" s="27"/>
      <c r="I23" s="27"/>
      <c r="J23" s="28"/>
      <c r="K23" s="27"/>
      <c r="L23" s="30"/>
      <c r="M23" s="30"/>
    </row>
    <row r="49" ht="39.75" customHeight="1"/>
    <row r="53" ht="39" customHeight="1"/>
  </sheetData>
  <sheetProtection selectLockedCells="1" selectUnlockedCells="1"/>
  <mergeCells count="4">
    <mergeCell ref="A1:K1"/>
    <mergeCell ref="B2:K2"/>
    <mergeCell ref="A3:K3"/>
    <mergeCell ref="A4:K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0">
      <selection activeCell="B8" sqref="B8"/>
    </sheetView>
  </sheetViews>
  <sheetFormatPr defaultColWidth="8.625" defaultRowHeight="12.75"/>
  <cols>
    <col min="1" max="1" width="4.00390625" style="0" customWidth="1"/>
    <col min="2" max="2" width="29.75390625" style="0" customWidth="1"/>
    <col min="3" max="3" width="8.00390625" style="0" customWidth="1"/>
    <col min="4" max="4" width="9.25390625" style="0" customWidth="1"/>
    <col min="5" max="5" width="20.375" style="0" customWidth="1"/>
    <col min="6" max="6" width="21.375" style="0" customWidth="1"/>
    <col min="7" max="10" width="3.625" style="0" customWidth="1"/>
    <col min="11" max="11" width="3.25390625" style="0" customWidth="1"/>
  </cols>
  <sheetData>
    <row r="1" spans="1:11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" customHeight="1">
      <c r="A2" s="1"/>
      <c r="B2" s="114" t="s">
        <v>136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2.7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2.75">
      <c r="A4" s="115" t="s">
        <v>97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3" ht="63.75" customHeight="1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5" t="s">
        <v>15</v>
      </c>
      <c r="L6" s="6" t="s">
        <v>16</v>
      </c>
      <c r="M6" s="7" t="s">
        <v>17</v>
      </c>
    </row>
    <row r="7" spans="1:13" ht="37.5">
      <c r="A7" s="8">
        <v>1</v>
      </c>
      <c r="B7" s="18" t="s">
        <v>137</v>
      </c>
      <c r="C7" s="3" t="s">
        <v>29</v>
      </c>
      <c r="D7" s="19">
        <v>37781</v>
      </c>
      <c r="E7" s="19" t="s">
        <v>33</v>
      </c>
      <c r="F7" s="20" t="s">
        <v>88</v>
      </c>
      <c r="G7" s="21">
        <v>7</v>
      </c>
      <c r="H7" s="21">
        <v>8</v>
      </c>
      <c r="I7" s="12">
        <v>7</v>
      </c>
      <c r="J7" s="13">
        <v>9</v>
      </c>
      <c r="K7" s="21">
        <f aca="true" t="shared" si="0" ref="K7:K21">SUM(G7:J7)</f>
        <v>31</v>
      </c>
      <c r="L7" s="14">
        <f aca="true" t="shared" si="1" ref="L7:L21">K7/40</f>
        <v>0.775</v>
      </c>
      <c r="M7" s="15"/>
    </row>
    <row r="8" spans="1:13" ht="37.5">
      <c r="A8" s="8">
        <v>2</v>
      </c>
      <c r="B8" s="9" t="s">
        <v>138</v>
      </c>
      <c r="C8" s="3" t="s">
        <v>29</v>
      </c>
      <c r="D8" s="10">
        <v>37908</v>
      </c>
      <c r="E8" s="3" t="s">
        <v>26</v>
      </c>
      <c r="F8" s="11" t="s">
        <v>84</v>
      </c>
      <c r="G8" s="12">
        <v>0</v>
      </c>
      <c r="H8" s="12">
        <v>6</v>
      </c>
      <c r="I8" s="12">
        <v>9</v>
      </c>
      <c r="J8" s="13">
        <v>8</v>
      </c>
      <c r="K8" s="21">
        <f t="shared" si="0"/>
        <v>23</v>
      </c>
      <c r="L8" s="14">
        <f t="shared" si="1"/>
        <v>0.575</v>
      </c>
      <c r="M8" s="15"/>
    </row>
    <row r="9" spans="1:13" ht="37.5">
      <c r="A9" s="8">
        <v>3</v>
      </c>
      <c r="B9" s="9" t="s">
        <v>139</v>
      </c>
      <c r="C9" s="3" t="s">
        <v>29</v>
      </c>
      <c r="D9" s="10">
        <v>37818</v>
      </c>
      <c r="E9" s="3" t="s">
        <v>33</v>
      </c>
      <c r="F9" s="11" t="s">
        <v>88</v>
      </c>
      <c r="G9" s="12">
        <v>0</v>
      </c>
      <c r="H9" s="12">
        <v>9</v>
      </c>
      <c r="I9" s="12">
        <v>0</v>
      </c>
      <c r="J9" s="13">
        <v>10</v>
      </c>
      <c r="K9" s="21">
        <f t="shared" si="0"/>
        <v>19</v>
      </c>
      <c r="L9" s="14">
        <f t="shared" si="1"/>
        <v>0.475</v>
      </c>
      <c r="M9" s="15"/>
    </row>
    <row r="10" spans="1:13" ht="48">
      <c r="A10" s="8">
        <v>4</v>
      </c>
      <c r="B10" s="9" t="s">
        <v>140</v>
      </c>
      <c r="C10" s="3" t="s">
        <v>29</v>
      </c>
      <c r="D10" s="10">
        <v>37803</v>
      </c>
      <c r="E10" s="3" t="s">
        <v>30</v>
      </c>
      <c r="F10" s="11" t="s">
        <v>141</v>
      </c>
      <c r="G10" s="12">
        <v>0</v>
      </c>
      <c r="H10" s="12">
        <v>9</v>
      </c>
      <c r="I10" s="12">
        <v>0</v>
      </c>
      <c r="J10" s="13">
        <v>9</v>
      </c>
      <c r="K10" s="21">
        <f t="shared" si="0"/>
        <v>18</v>
      </c>
      <c r="L10" s="14">
        <f t="shared" si="1"/>
        <v>0.45</v>
      </c>
      <c r="M10" s="15"/>
    </row>
    <row r="11" spans="1:13" ht="37.5">
      <c r="A11" s="8">
        <v>5</v>
      </c>
      <c r="B11" s="9" t="s">
        <v>142</v>
      </c>
      <c r="C11" s="3" t="s">
        <v>29</v>
      </c>
      <c r="D11" s="10">
        <v>37998</v>
      </c>
      <c r="E11" s="3" t="s">
        <v>20</v>
      </c>
      <c r="F11" s="11" t="s">
        <v>21</v>
      </c>
      <c r="G11" s="12">
        <v>1</v>
      </c>
      <c r="H11" s="12">
        <v>6</v>
      </c>
      <c r="I11" s="12">
        <v>0</v>
      </c>
      <c r="J11" s="13">
        <v>9</v>
      </c>
      <c r="K11" s="21">
        <f t="shared" si="0"/>
        <v>16</v>
      </c>
      <c r="L11" s="14">
        <f t="shared" si="1"/>
        <v>0.4</v>
      </c>
      <c r="M11" s="15"/>
    </row>
    <row r="12" spans="1:13" ht="37.5">
      <c r="A12" s="8">
        <v>6</v>
      </c>
      <c r="B12" s="9" t="s">
        <v>143</v>
      </c>
      <c r="C12" s="3" t="s">
        <v>29</v>
      </c>
      <c r="D12" s="10">
        <v>37909</v>
      </c>
      <c r="E12" s="3" t="s">
        <v>33</v>
      </c>
      <c r="F12" s="11" t="s">
        <v>88</v>
      </c>
      <c r="G12" s="12">
        <v>2</v>
      </c>
      <c r="H12" s="12">
        <v>4</v>
      </c>
      <c r="I12" s="12">
        <v>5</v>
      </c>
      <c r="J12" s="13">
        <v>5</v>
      </c>
      <c r="K12" s="21">
        <f t="shared" si="0"/>
        <v>16</v>
      </c>
      <c r="L12" s="14">
        <f t="shared" si="1"/>
        <v>0.4</v>
      </c>
      <c r="M12" s="15"/>
    </row>
    <row r="13" spans="1:13" ht="37.5">
      <c r="A13" s="8">
        <v>7</v>
      </c>
      <c r="B13" s="9" t="s">
        <v>144</v>
      </c>
      <c r="C13" s="3" t="s">
        <v>29</v>
      </c>
      <c r="D13" s="10">
        <v>37793</v>
      </c>
      <c r="E13" s="3" t="s">
        <v>20</v>
      </c>
      <c r="F13" s="11" t="s">
        <v>145</v>
      </c>
      <c r="G13" s="12">
        <v>0</v>
      </c>
      <c r="H13" s="12">
        <v>0</v>
      </c>
      <c r="I13" s="12">
        <v>8</v>
      </c>
      <c r="J13" s="13">
        <v>7</v>
      </c>
      <c r="K13" s="21">
        <f t="shared" si="0"/>
        <v>15</v>
      </c>
      <c r="L13" s="14">
        <f t="shared" si="1"/>
        <v>0.375</v>
      </c>
      <c r="M13" s="15"/>
    </row>
    <row r="14" spans="1:13" ht="37.5">
      <c r="A14" s="8">
        <v>8</v>
      </c>
      <c r="B14" s="18" t="s">
        <v>146</v>
      </c>
      <c r="C14" s="3" t="s">
        <v>29</v>
      </c>
      <c r="D14" s="19">
        <v>37731</v>
      </c>
      <c r="E14" s="19" t="s">
        <v>33</v>
      </c>
      <c r="F14" s="20" t="s">
        <v>88</v>
      </c>
      <c r="G14" s="21">
        <v>8</v>
      </c>
      <c r="H14" s="21">
        <v>3</v>
      </c>
      <c r="I14" s="12">
        <v>0</v>
      </c>
      <c r="J14" s="13">
        <v>3</v>
      </c>
      <c r="K14" s="21">
        <f t="shared" si="0"/>
        <v>14</v>
      </c>
      <c r="L14" s="14">
        <f t="shared" si="1"/>
        <v>0.35</v>
      </c>
      <c r="M14" s="15"/>
    </row>
    <row r="15" spans="1:13" ht="37.5">
      <c r="A15" s="8">
        <v>9</v>
      </c>
      <c r="B15" s="9" t="s">
        <v>147</v>
      </c>
      <c r="C15" s="3" t="s">
        <v>29</v>
      </c>
      <c r="D15" s="10">
        <v>37921</v>
      </c>
      <c r="E15" s="3" t="s">
        <v>148</v>
      </c>
      <c r="F15" s="11" t="s">
        <v>149</v>
      </c>
      <c r="G15" s="12">
        <v>0</v>
      </c>
      <c r="H15" s="12">
        <v>5</v>
      </c>
      <c r="I15" s="12">
        <v>0</v>
      </c>
      <c r="J15" s="13">
        <v>9</v>
      </c>
      <c r="K15" s="21">
        <f t="shared" si="0"/>
        <v>14</v>
      </c>
      <c r="L15" s="14">
        <f t="shared" si="1"/>
        <v>0.35</v>
      </c>
      <c r="M15" s="15"/>
    </row>
    <row r="16" spans="1:13" ht="37.5">
      <c r="A16" s="8">
        <v>10</v>
      </c>
      <c r="B16" s="9" t="s">
        <v>150</v>
      </c>
      <c r="C16" s="3" t="s">
        <v>29</v>
      </c>
      <c r="D16" s="10">
        <v>38128</v>
      </c>
      <c r="E16" s="3" t="s">
        <v>30</v>
      </c>
      <c r="F16" s="11" t="s">
        <v>151</v>
      </c>
      <c r="G16" s="12">
        <v>0</v>
      </c>
      <c r="H16" s="12">
        <v>2</v>
      </c>
      <c r="I16" s="12">
        <v>5</v>
      </c>
      <c r="J16" s="13">
        <v>6</v>
      </c>
      <c r="K16" s="21">
        <f t="shared" si="0"/>
        <v>13</v>
      </c>
      <c r="L16" s="14">
        <f t="shared" si="1"/>
        <v>0.325</v>
      </c>
      <c r="M16" s="15"/>
    </row>
    <row r="17" spans="1:13" ht="37.5">
      <c r="A17" s="8">
        <v>11</v>
      </c>
      <c r="B17" s="9" t="s">
        <v>152</v>
      </c>
      <c r="C17" s="3" t="s">
        <v>29</v>
      </c>
      <c r="D17" s="10">
        <v>37883</v>
      </c>
      <c r="E17" s="3" t="s">
        <v>33</v>
      </c>
      <c r="F17" s="11" t="s">
        <v>88</v>
      </c>
      <c r="G17" s="12">
        <v>0</v>
      </c>
      <c r="H17" s="12">
        <v>1</v>
      </c>
      <c r="I17" s="12">
        <v>6</v>
      </c>
      <c r="J17" s="13">
        <v>5</v>
      </c>
      <c r="K17" s="21">
        <f t="shared" si="0"/>
        <v>12</v>
      </c>
      <c r="L17" s="14">
        <f t="shared" si="1"/>
        <v>0.3</v>
      </c>
      <c r="M17" s="15"/>
    </row>
    <row r="18" spans="1:13" ht="37.5">
      <c r="A18" s="8">
        <v>12</v>
      </c>
      <c r="B18" s="9" t="s">
        <v>153</v>
      </c>
      <c r="C18" s="3" t="s">
        <v>29</v>
      </c>
      <c r="D18" s="10">
        <v>37825</v>
      </c>
      <c r="E18" s="3" t="s">
        <v>30</v>
      </c>
      <c r="F18" s="11" t="s">
        <v>151</v>
      </c>
      <c r="G18" s="12">
        <v>5</v>
      </c>
      <c r="H18" s="12">
        <v>5</v>
      </c>
      <c r="I18" s="12">
        <v>0</v>
      </c>
      <c r="J18" s="13">
        <v>0</v>
      </c>
      <c r="K18" s="21">
        <f t="shared" si="0"/>
        <v>10</v>
      </c>
      <c r="L18" s="14">
        <f t="shared" si="1"/>
        <v>0.25</v>
      </c>
      <c r="M18" s="15"/>
    </row>
    <row r="19" spans="1:13" ht="37.5">
      <c r="A19" s="8">
        <v>13</v>
      </c>
      <c r="B19" s="9" t="s">
        <v>154</v>
      </c>
      <c r="C19" s="3" t="s">
        <v>29</v>
      </c>
      <c r="D19" s="10">
        <v>37707</v>
      </c>
      <c r="E19" s="3" t="s">
        <v>47</v>
      </c>
      <c r="F19" s="11" t="s">
        <v>92</v>
      </c>
      <c r="G19" s="12">
        <v>0</v>
      </c>
      <c r="H19" s="12">
        <v>0</v>
      </c>
      <c r="I19" s="12">
        <v>9</v>
      </c>
      <c r="J19" s="13">
        <v>0</v>
      </c>
      <c r="K19" s="21">
        <f t="shared" si="0"/>
        <v>9</v>
      </c>
      <c r="L19" s="14">
        <f t="shared" si="1"/>
        <v>0.225</v>
      </c>
      <c r="M19" s="15"/>
    </row>
    <row r="20" spans="1:13" ht="37.5">
      <c r="A20" s="8">
        <v>14</v>
      </c>
      <c r="B20" s="9" t="s">
        <v>155</v>
      </c>
      <c r="C20" s="3" t="s">
        <v>29</v>
      </c>
      <c r="D20" s="10">
        <v>37758</v>
      </c>
      <c r="E20" s="3" t="s">
        <v>44</v>
      </c>
      <c r="F20" s="11" t="s">
        <v>156</v>
      </c>
      <c r="G20" s="12">
        <v>0</v>
      </c>
      <c r="H20" s="12">
        <v>0</v>
      </c>
      <c r="I20" s="12">
        <v>0</v>
      </c>
      <c r="J20" s="13">
        <v>4</v>
      </c>
      <c r="K20" s="21">
        <f t="shared" si="0"/>
        <v>4</v>
      </c>
      <c r="L20" s="14">
        <f t="shared" si="1"/>
        <v>0.1</v>
      </c>
      <c r="M20" s="15"/>
    </row>
    <row r="21" spans="1:13" ht="37.5">
      <c r="A21" s="8">
        <v>15</v>
      </c>
      <c r="B21" s="41" t="s">
        <v>157</v>
      </c>
      <c r="C21" s="3" t="s">
        <v>29</v>
      </c>
      <c r="D21" s="42">
        <v>37846</v>
      </c>
      <c r="E21" s="39" t="s">
        <v>30</v>
      </c>
      <c r="F21" s="43" t="s">
        <v>151</v>
      </c>
      <c r="G21" s="44">
        <v>0</v>
      </c>
      <c r="H21" s="44">
        <v>0</v>
      </c>
      <c r="I21" s="44">
        <v>0</v>
      </c>
      <c r="J21" s="45">
        <v>0</v>
      </c>
      <c r="K21" s="77">
        <f t="shared" si="0"/>
        <v>0</v>
      </c>
      <c r="L21" s="40">
        <f t="shared" si="1"/>
        <v>0</v>
      </c>
      <c r="M21" s="46"/>
    </row>
    <row r="22" spans="1:13" ht="18.75">
      <c r="A22" s="31"/>
      <c r="B22" s="32"/>
      <c r="C22" s="33"/>
      <c r="D22" s="34"/>
      <c r="E22" s="33"/>
      <c r="F22" s="35"/>
      <c r="G22" s="36"/>
      <c r="H22" s="36"/>
      <c r="I22" s="36"/>
      <c r="J22" s="37"/>
      <c r="K22" s="33"/>
      <c r="L22" s="38"/>
      <c r="M22" s="38"/>
    </row>
    <row r="23" spans="1:13" ht="18.75">
      <c r="A23" s="22"/>
      <c r="B23" s="23"/>
      <c r="C23" s="24"/>
      <c r="D23" s="25"/>
      <c r="E23" s="24"/>
      <c r="F23" s="26"/>
      <c r="G23" s="27"/>
      <c r="H23" s="27"/>
      <c r="I23" s="27"/>
      <c r="J23" s="28"/>
      <c r="K23" s="24"/>
      <c r="L23" s="29"/>
      <c r="M23" s="29"/>
    </row>
    <row r="24" spans="1:13" ht="15.75">
      <c r="A24" s="29"/>
      <c r="B24" s="30" t="s">
        <v>158</v>
      </c>
      <c r="C24" s="30"/>
      <c r="D24" s="30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5.75">
      <c r="A25" s="29"/>
      <c r="B25" s="30" t="s">
        <v>159</v>
      </c>
      <c r="C25" s="30"/>
      <c r="D25" s="30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5.75">
      <c r="A26" s="29"/>
      <c r="B26" s="30" t="s">
        <v>160</v>
      </c>
      <c r="C26" s="30"/>
      <c r="D26" s="30"/>
      <c r="E26" s="29"/>
      <c r="F26" s="29"/>
      <c r="G26" s="29"/>
      <c r="H26" s="29"/>
      <c r="I26" s="29"/>
      <c r="J26" s="29"/>
      <c r="K26" s="29"/>
      <c r="L26" s="29"/>
      <c r="M26" s="29"/>
    </row>
    <row r="33" ht="39.75" customHeight="1"/>
    <row r="37" ht="39" customHeight="1"/>
  </sheetData>
  <sheetProtection selectLockedCells="1" selectUnlockedCells="1"/>
  <mergeCells count="4">
    <mergeCell ref="A1:K1"/>
    <mergeCell ref="B2:K2"/>
    <mergeCell ref="A3:K3"/>
    <mergeCell ref="A4:K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25">
      <selection activeCell="L12" sqref="L12"/>
    </sheetView>
  </sheetViews>
  <sheetFormatPr defaultColWidth="8.625" defaultRowHeight="12.75"/>
  <cols>
    <col min="1" max="1" width="4.00390625" style="0" customWidth="1"/>
    <col min="2" max="2" width="29.75390625" style="0" customWidth="1"/>
    <col min="3" max="3" width="8.00390625" style="0" customWidth="1"/>
    <col min="4" max="4" width="9.25390625" style="0" customWidth="1"/>
    <col min="5" max="5" width="20.375" style="0" customWidth="1"/>
    <col min="6" max="6" width="21.375" style="0" customWidth="1"/>
    <col min="7" max="10" width="3.625" style="0" customWidth="1"/>
    <col min="11" max="11" width="3.25390625" style="0" customWidth="1"/>
  </cols>
  <sheetData>
    <row r="1" spans="1:11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" customHeight="1">
      <c r="A2" s="1"/>
      <c r="B2" s="114" t="s">
        <v>161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2.7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2.75">
      <c r="A4" s="115" t="s">
        <v>97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3" ht="63.75" customHeight="1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5" t="s">
        <v>15</v>
      </c>
      <c r="L6" s="6" t="s">
        <v>16</v>
      </c>
      <c r="M6" s="7" t="s">
        <v>17</v>
      </c>
    </row>
    <row r="7" spans="1:13" ht="48" customHeight="1">
      <c r="A7" s="8">
        <v>1</v>
      </c>
      <c r="B7" s="9" t="s">
        <v>162</v>
      </c>
      <c r="C7" s="3" t="s">
        <v>19</v>
      </c>
      <c r="D7" s="10">
        <v>38422</v>
      </c>
      <c r="E7" s="3" t="s">
        <v>163</v>
      </c>
      <c r="F7" s="11" t="s">
        <v>164</v>
      </c>
      <c r="G7" s="12">
        <v>6</v>
      </c>
      <c r="H7" s="12">
        <v>8</v>
      </c>
      <c r="I7" s="12">
        <v>9</v>
      </c>
      <c r="J7" s="13">
        <v>8</v>
      </c>
      <c r="K7" s="12">
        <f aca="true" t="shared" si="0" ref="K7:K32">SUM(G7:J7)</f>
        <v>31</v>
      </c>
      <c r="L7" s="14">
        <f aca="true" t="shared" si="1" ref="L7:L32">K7/40</f>
        <v>0.775</v>
      </c>
      <c r="M7" s="15"/>
    </row>
    <row r="8" spans="1:13" ht="37.5">
      <c r="A8" s="8">
        <v>2</v>
      </c>
      <c r="B8" s="9" t="s">
        <v>165</v>
      </c>
      <c r="C8" s="3" t="s">
        <v>19</v>
      </c>
      <c r="D8" s="10">
        <v>38331</v>
      </c>
      <c r="E8" s="3" t="s">
        <v>33</v>
      </c>
      <c r="F8" s="11" t="s">
        <v>88</v>
      </c>
      <c r="G8" s="12">
        <v>3</v>
      </c>
      <c r="H8" s="12">
        <v>10</v>
      </c>
      <c r="I8" s="12">
        <v>10</v>
      </c>
      <c r="J8" s="13">
        <v>7</v>
      </c>
      <c r="K8" s="12">
        <f t="shared" si="0"/>
        <v>30</v>
      </c>
      <c r="L8" s="14">
        <f t="shared" si="1"/>
        <v>0.75</v>
      </c>
      <c r="M8" s="15"/>
    </row>
    <row r="9" spans="1:13" ht="37.5">
      <c r="A9" s="8">
        <v>3</v>
      </c>
      <c r="B9" s="9" t="s">
        <v>166</v>
      </c>
      <c r="C9" s="3" t="s">
        <v>19</v>
      </c>
      <c r="D9" s="10">
        <v>38331</v>
      </c>
      <c r="E9" s="3" t="s">
        <v>163</v>
      </c>
      <c r="F9" s="11" t="s">
        <v>167</v>
      </c>
      <c r="G9" s="12">
        <v>9</v>
      </c>
      <c r="H9" s="12">
        <v>2</v>
      </c>
      <c r="I9" s="12">
        <v>7</v>
      </c>
      <c r="J9" s="13">
        <v>5</v>
      </c>
      <c r="K9" s="12">
        <f t="shared" si="0"/>
        <v>23</v>
      </c>
      <c r="L9" s="14">
        <f t="shared" si="1"/>
        <v>0.575</v>
      </c>
      <c r="M9" s="15"/>
    </row>
    <row r="10" spans="1:13" ht="37.5">
      <c r="A10" s="8">
        <v>4</v>
      </c>
      <c r="B10" s="9" t="s">
        <v>168</v>
      </c>
      <c r="C10" s="3" t="s">
        <v>19</v>
      </c>
      <c r="D10" s="10">
        <v>38492</v>
      </c>
      <c r="E10" s="3" t="s">
        <v>20</v>
      </c>
      <c r="F10" s="11" t="s">
        <v>169</v>
      </c>
      <c r="G10" s="12">
        <v>3</v>
      </c>
      <c r="H10" s="12">
        <v>10</v>
      </c>
      <c r="I10" s="12">
        <v>10</v>
      </c>
      <c r="J10" s="13">
        <v>0</v>
      </c>
      <c r="K10" s="12">
        <f t="shared" si="0"/>
        <v>23</v>
      </c>
      <c r="L10" s="14">
        <f t="shared" si="1"/>
        <v>0.575</v>
      </c>
      <c r="M10" s="15"/>
    </row>
    <row r="11" spans="1:13" ht="37.5">
      <c r="A11" s="8">
        <v>5</v>
      </c>
      <c r="B11" s="9" t="s">
        <v>170</v>
      </c>
      <c r="C11" s="3" t="s">
        <v>29</v>
      </c>
      <c r="D11" s="10">
        <v>38221</v>
      </c>
      <c r="E11" s="3" t="s">
        <v>148</v>
      </c>
      <c r="F11" s="11" t="s">
        <v>171</v>
      </c>
      <c r="G11" s="12">
        <v>3</v>
      </c>
      <c r="H11" s="12">
        <v>1</v>
      </c>
      <c r="I11" s="12">
        <v>10</v>
      </c>
      <c r="J11" s="13">
        <v>7</v>
      </c>
      <c r="K11" s="12">
        <f t="shared" si="0"/>
        <v>21</v>
      </c>
      <c r="L11" s="14">
        <f t="shared" si="1"/>
        <v>0.525</v>
      </c>
      <c r="M11" s="15"/>
    </row>
    <row r="12" spans="1:13" ht="48">
      <c r="A12" s="8">
        <v>6</v>
      </c>
      <c r="B12" s="9" t="s">
        <v>172</v>
      </c>
      <c r="C12" s="3" t="s">
        <v>19</v>
      </c>
      <c r="D12" s="10">
        <v>38096</v>
      </c>
      <c r="E12" s="3" t="s">
        <v>26</v>
      </c>
      <c r="F12" s="11" t="s">
        <v>36</v>
      </c>
      <c r="G12" s="12">
        <v>10</v>
      </c>
      <c r="H12" s="12">
        <v>0</v>
      </c>
      <c r="I12" s="12">
        <v>8</v>
      </c>
      <c r="J12" s="13">
        <v>3</v>
      </c>
      <c r="K12" s="12">
        <f t="shared" si="0"/>
        <v>21</v>
      </c>
      <c r="L12" s="14">
        <f t="shared" si="1"/>
        <v>0.525</v>
      </c>
      <c r="M12" s="15"/>
    </row>
    <row r="13" spans="1:13" ht="37.5">
      <c r="A13" s="8">
        <v>7</v>
      </c>
      <c r="B13" s="9" t="s">
        <v>173</v>
      </c>
      <c r="C13" s="3" t="s">
        <v>29</v>
      </c>
      <c r="D13" s="10">
        <v>38065</v>
      </c>
      <c r="E13" s="3" t="s">
        <v>50</v>
      </c>
      <c r="F13" s="11" t="s">
        <v>174</v>
      </c>
      <c r="G13" s="12">
        <v>3</v>
      </c>
      <c r="H13" s="12">
        <v>8</v>
      </c>
      <c r="I13" s="12">
        <v>9</v>
      </c>
      <c r="J13" s="13">
        <v>0</v>
      </c>
      <c r="K13" s="12">
        <f t="shared" si="0"/>
        <v>20</v>
      </c>
      <c r="L13" s="14">
        <f t="shared" si="1"/>
        <v>0.5</v>
      </c>
      <c r="M13" s="15"/>
    </row>
    <row r="14" spans="1:13" ht="37.5">
      <c r="A14" s="8">
        <v>8</v>
      </c>
      <c r="B14" s="18" t="s">
        <v>175</v>
      </c>
      <c r="C14" s="3" t="s">
        <v>29</v>
      </c>
      <c r="D14" s="19">
        <v>38206</v>
      </c>
      <c r="E14" s="19" t="s">
        <v>33</v>
      </c>
      <c r="F14" s="20" t="s">
        <v>176</v>
      </c>
      <c r="G14" s="21">
        <v>6</v>
      </c>
      <c r="H14" s="21">
        <v>2</v>
      </c>
      <c r="I14" s="12">
        <v>4</v>
      </c>
      <c r="J14" s="13">
        <v>7</v>
      </c>
      <c r="K14" s="12">
        <f t="shared" si="0"/>
        <v>19</v>
      </c>
      <c r="L14" s="14">
        <f t="shared" si="1"/>
        <v>0.475</v>
      </c>
      <c r="M14" s="15"/>
    </row>
    <row r="15" spans="1:13" ht="37.5">
      <c r="A15" s="8">
        <v>9</v>
      </c>
      <c r="B15" s="9" t="s">
        <v>177</v>
      </c>
      <c r="C15" s="3" t="s">
        <v>19</v>
      </c>
      <c r="D15" s="10">
        <v>38302</v>
      </c>
      <c r="E15" s="3" t="s">
        <v>50</v>
      </c>
      <c r="F15" s="11" t="s">
        <v>51</v>
      </c>
      <c r="G15" s="12">
        <v>6</v>
      </c>
      <c r="H15" s="12">
        <v>5</v>
      </c>
      <c r="I15" s="12">
        <v>5</v>
      </c>
      <c r="J15" s="13">
        <v>3</v>
      </c>
      <c r="K15" s="12">
        <f t="shared" si="0"/>
        <v>19</v>
      </c>
      <c r="L15" s="14">
        <f t="shared" si="1"/>
        <v>0.475</v>
      </c>
      <c r="M15" s="15"/>
    </row>
    <row r="16" spans="1:13" ht="37.5">
      <c r="A16" s="8">
        <v>10</v>
      </c>
      <c r="B16" s="9" t="s">
        <v>178</v>
      </c>
      <c r="C16" s="3" t="s">
        <v>19</v>
      </c>
      <c r="D16" s="10">
        <v>38552</v>
      </c>
      <c r="E16" s="3" t="s">
        <v>50</v>
      </c>
      <c r="F16" s="11" t="s">
        <v>174</v>
      </c>
      <c r="G16" s="12">
        <v>6</v>
      </c>
      <c r="H16" s="12">
        <v>5</v>
      </c>
      <c r="I16" s="12">
        <v>2</v>
      </c>
      <c r="J16" s="13">
        <v>5</v>
      </c>
      <c r="K16" s="12">
        <f t="shared" si="0"/>
        <v>18</v>
      </c>
      <c r="L16" s="14">
        <f t="shared" si="1"/>
        <v>0.45</v>
      </c>
      <c r="M16" s="15"/>
    </row>
    <row r="17" spans="1:13" ht="48">
      <c r="A17" s="8">
        <v>11</v>
      </c>
      <c r="B17" s="18" t="s">
        <v>179</v>
      </c>
      <c r="C17" s="3" t="s">
        <v>29</v>
      </c>
      <c r="D17" s="19">
        <v>38202</v>
      </c>
      <c r="E17" s="19" t="s">
        <v>33</v>
      </c>
      <c r="F17" s="20" t="s">
        <v>180</v>
      </c>
      <c r="G17" s="21">
        <v>10</v>
      </c>
      <c r="H17" s="21">
        <v>7</v>
      </c>
      <c r="I17" s="12">
        <v>0</v>
      </c>
      <c r="J17" s="13">
        <v>0</v>
      </c>
      <c r="K17" s="12">
        <f t="shared" si="0"/>
        <v>17</v>
      </c>
      <c r="L17" s="14">
        <f t="shared" si="1"/>
        <v>0.425</v>
      </c>
      <c r="M17" s="15"/>
    </row>
    <row r="18" spans="1:13" ht="37.5">
      <c r="A18" s="8">
        <v>12</v>
      </c>
      <c r="B18" s="9" t="s">
        <v>181</v>
      </c>
      <c r="C18" s="3" t="s">
        <v>19</v>
      </c>
      <c r="D18" s="10">
        <v>38318</v>
      </c>
      <c r="E18" s="3" t="s">
        <v>33</v>
      </c>
      <c r="F18" s="11" t="s">
        <v>34</v>
      </c>
      <c r="G18" s="12">
        <v>3</v>
      </c>
      <c r="H18" s="12">
        <v>4</v>
      </c>
      <c r="I18" s="12">
        <v>6</v>
      </c>
      <c r="J18" s="13">
        <v>4</v>
      </c>
      <c r="K18" s="12">
        <f t="shared" si="0"/>
        <v>17</v>
      </c>
      <c r="L18" s="14">
        <f t="shared" si="1"/>
        <v>0.425</v>
      </c>
      <c r="M18" s="15"/>
    </row>
    <row r="19" spans="1:13" ht="37.5">
      <c r="A19" s="8">
        <v>13</v>
      </c>
      <c r="B19" s="16" t="s">
        <v>182</v>
      </c>
      <c r="C19" s="3" t="s">
        <v>19</v>
      </c>
      <c r="D19" s="17">
        <v>38151</v>
      </c>
      <c r="E19" s="3" t="s">
        <v>50</v>
      </c>
      <c r="F19" s="11" t="s">
        <v>174</v>
      </c>
      <c r="G19" s="12">
        <v>6</v>
      </c>
      <c r="H19" s="12">
        <v>0</v>
      </c>
      <c r="I19" s="12">
        <v>3</v>
      </c>
      <c r="J19" s="13">
        <v>7</v>
      </c>
      <c r="K19" s="12">
        <f t="shared" si="0"/>
        <v>16</v>
      </c>
      <c r="L19" s="14">
        <f t="shared" si="1"/>
        <v>0.4</v>
      </c>
      <c r="M19" s="15"/>
    </row>
    <row r="20" spans="1:13" ht="48">
      <c r="A20" s="8">
        <v>14</v>
      </c>
      <c r="B20" s="9" t="s">
        <v>183</v>
      </c>
      <c r="C20" s="3" t="s">
        <v>29</v>
      </c>
      <c r="D20" s="10">
        <v>38298</v>
      </c>
      <c r="E20" s="3" t="s">
        <v>33</v>
      </c>
      <c r="F20" s="11" t="s">
        <v>180</v>
      </c>
      <c r="G20" s="12">
        <v>6</v>
      </c>
      <c r="H20" s="12">
        <v>6</v>
      </c>
      <c r="I20" s="12">
        <v>0</v>
      </c>
      <c r="J20" s="13">
        <v>2</v>
      </c>
      <c r="K20" s="12">
        <f t="shared" si="0"/>
        <v>14</v>
      </c>
      <c r="L20" s="14">
        <f t="shared" si="1"/>
        <v>0.35</v>
      </c>
      <c r="M20" s="15"/>
    </row>
    <row r="21" spans="1:13" ht="37.5">
      <c r="A21" s="8">
        <v>15</v>
      </c>
      <c r="B21" s="9" t="s">
        <v>184</v>
      </c>
      <c r="C21" s="3" t="s">
        <v>19</v>
      </c>
      <c r="D21" s="10">
        <v>38154</v>
      </c>
      <c r="E21" s="3" t="s">
        <v>163</v>
      </c>
      <c r="F21" s="11" t="s">
        <v>164</v>
      </c>
      <c r="G21" s="12">
        <v>6</v>
      </c>
      <c r="H21" s="12">
        <v>3</v>
      </c>
      <c r="I21" s="12">
        <v>0</v>
      </c>
      <c r="J21" s="13">
        <v>5</v>
      </c>
      <c r="K21" s="12">
        <f t="shared" si="0"/>
        <v>14</v>
      </c>
      <c r="L21" s="14">
        <f t="shared" si="1"/>
        <v>0.35</v>
      </c>
      <c r="M21" s="15"/>
    </row>
    <row r="22" spans="1:13" ht="37.5">
      <c r="A22" s="8">
        <v>16</v>
      </c>
      <c r="B22" s="9" t="s">
        <v>185</v>
      </c>
      <c r="C22" s="3" t="s">
        <v>19</v>
      </c>
      <c r="D22" s="10">
        <v>38463</v>
      </c>
      <c r="E22" s="3" t="s">
        <v>33</v>
      </c>
      <c r="F22" s="11" t="s">
        <v>88</v>
      </c>
      <c r="G22" s="12">
        <v>6</v>
      </c>
      <c r="H22" s="12">
        <v>0</v>
      </c>
      <c r="I22" s="12">
        <v>5</v>
      </c>
      <c r="J22" s="13">
        <v>2</v>
      </c>
      <c r="K22" s="12">
        <f t="shared" si="0"/>
        <v>13</v>
      </c>
      <c r="L22" s="14">
        <f t="shared" si="1"/>
        <v>0.325</v>
      </c>
      <c r="M22" s="15"/>
    </row>
    <row r="23" spans="1:13" ht="37.5">
      <c r="A23" s="8">
        <v>17</v>
      </c>
      <c r="B23" s="9" t="s">
        <v>186</v>
      </c>
      <c r="C23" s="3" t="s">
        <v>29</v>
      </c>
      <c r="D23" s="10">
        <v>38151</v>
      </c>
      <c r="E23" s="3" t="s">
        <v>50</v>
      </c>
      <c r="F23" s="11" t="s">
        <v>174</v>
      </c>
      <c r="G23" s="12">
        <v>3</v>
      </c>
      <c r="H23" s="12">
        <v>9</v>
      </c>
      <c r="I23" s="12">
        <v>0</v>
      </c>
      <c r="J23" s="13">
        <v>0</v>
      </c>
      <c r="K23" s="12">
        <f t="shared" si="0"/>
        <v>12</v>
      </c>
      <c r="L23" s="14">
        <f t="shared" si="1"/>
        <v>0.3</v>
      </c>
      <c r="M23" s="15"/>
    </row>
    <row r="24" spans="1:13" ht="37.5">
      <c r="A24" s="8">
        <v>18</v>
      </c>
      <c r="B24" s="9" t="s">
        <v>187</v>
      </c>
      <c r="C24" s="3" t="s">
        <v>19</v>
      </c>
      <c r="D24" s="10">
        <v>38540</v>
      </c>
      <c r="E24" s="3" t="s">
        <v>23</v>
      </c>
      <c r="F24" s="11" t="s">
        <v>117</v>
      </c>
      <c r="G24" s="12">
        <v>6</v>
      </c>
      <c r="H24" s="12">
        <v>1</v>
      </c>
      <c r="I24" s="12">
        <v>0</v>
      </c>
      <c r="J24" s="13">
        <v>5</v>
      </c>
      <c r="K24" s="12">
        <f t="shared" si="0"/>
        <v>12</v>
      </c>
      <c r="L24" s="14">
        <f t="shared" si="1"/>
        <v>0.3</v>
      </c>
      <c r="M24" s="15"/>
    </row>
    <row r="25" spans="1:13" ht="37.5">
      <c r="A25" s="8">
        <v>19</v>
      </c>
      <c r="B25" s="9" t="s">
        <v>188</v>
      </c>
      <c r="C25" s="3" t="s">
        <v>19</v>
      </c>
      <c r="D25" s="10">
        <v>38360</v>
      </c>
      <c r="E25" s="3" t="s">
        <v>33</v>
      </c>
      <c r="F25" s="11" t="s">
        <v>88</v>
      </c>
      <c r="G25" s="12">
        <v>6</v>
      </c>
      <c r="H25" s="12">
        <v>0</v>
      </c>
      <c r="I25" s="12">
        <v>4</v>
      </c>
      <c r="J25" s="13">
        <v>1</v>
      </c>
      <c r="K25" s="12">
        <f t="shared" si="0"/>
        <v>11</v>
      </c>
      <c r="L25" s="14">
        <f t="shared" si="1"/>
        <v>0.275</v>
      </c>
      <c r="M25" s="15"/>
    </row>
    <row r="26" spans="1:13" ht="48">
      <c r="A26" s="8">
        <v>20</v>
      </c>
      <c r="B26" s="9" t="s">
        <v>189</v>
      </c>
      <c r="C26" s="3" t="s">
        <v>19</v>
      </c>
      <c r="D26" s="10">
        <v>38125</v>
      </c>
      <c r="E26" s="3" t="s">
        <v>44</v>
      </c>
      <c r="F26" s="11" t="s">
        <v>190</v>
      </c>
      <c r="G26" s="12">
        <v>6</v>
      </c>
      <c r="H26" s="12">
        <v>0</v>
      </c>
      <c r="I26" s="12">
        <v>0</v>
      </c>
      <c r="J26" s="13">
        <v>5</v>
      </c>
      <c r="K26" s="12">
        <f t="shared" si="0"/>
        <v>11</v>
      </c>
      <c r="L26" s="14">
        <f t="shared" si="1"/>
        <v>0.275</v>
      </c>
      <c r="M26" s="15"/>
    </row>
    <row r="27" spans="1:13" ht="37.5">
      <c r="A27" s="8">
        <v>21</v>
      </c>
      <c r="B27" s="9" t="s">
        <v>191</v>
      </c>
      <c r="C27" s="3" t="s">
        <v>29</v>
      </c>
      <c r="D27" s="10">
        <v>38419</v>
      </c>
      <c r="E27" s="3" t="s">
        <v>41</v>
      </c>
      <c r="F27" s="11" t="s">
        <v>192</v>
      </c>
      <c r="G27" s="12">
        <v>6</v>
      </c>
      <c r="H27" s="12">
        <v>0</v>
      </c>
      <c r="I27" s="12">
        <v>0</v>
      </c>
      <c r="J27" s="13">
        <v>3</v>
      </c>
      <c r="K27" s="12">
        <f t="shared" si="0"/>
        <v>9</v>
      </c>
      <c r="L27" s="14">
        <f t="shared" si="1"/>
        <v>0.225</v>
      </c>
      <c r="M27" s="15"/>
    </row>
    <row r="28" spans="1:13" ht="37.5">
      <c r="A28" s="8">
        <v>22</v>
      </c>
      <c r="B28" s="9" t="s">
        <v>193</v>
      </c>
      <c r="C28" s="3" t="s">
        <v>19</v>
      </c>
      <c r="D28" s="10">
        <v>38344</v>
      </c>
      <c r="E28" s="3" t="s">
        <v>47</v>
      </c>
      <c r="F28" s="11" t="s">
        <v>194</v>
      </c>
      <c r="G28" s="12">
        <v>3</v>
      </c>
      <c r="H28" s="12">
        <v>0</v>
      </c>
      <c r="I28" s="12">
        <v>2</v>
      </c>
      <c r="J28" s="13">
        <v>4</v>
      </c>
      <c r="K28" s="12">
        <f t="shared" si="0"/>
        <v>9</v>
      </c>
      <c r="L28" s="14">
        <f t="shared" si="1"/>
        <v>0.225</v>
      </c>
      <c r="M28" s="15"/>
    </row>
    <row r="29" spans="1:13" ht="37.5">
      <c r="A29" s="8">
        <v>23</v>
      </c>
      <c r="B29" s="9" t="s">
        <v>195</v>
      </c>
      <c r="C29" s="3" t="s">
        <v>19</v>
      </c>
      <c r="D29" s="10">
        <v>38125</v>
      </c>
      <c r="E29" s="3" t="s">
        <v>50</v>
      </c>
      <c r="F29" s="11" t="s">
        <v>174</v>
      </c>
      <c r="G29" s="12">
        <v>3</v>
      </c>
      <c r="H29" s="12">
        <v>0</v>
      </c>
      <c r="I29" s="12">
        <v>3</v>
      </c>
      <c r="J29" s="13">
        <v>2</v>
      </c>
      <c r="K29" s="12">
        <f t="shared" si="0"/>
        <v>8</v>
      </c>
      <c r="L29" s="14">
        <f t="shared" si="1"/>
        <v>0.2</v>
      </c>
      <c r="M29" s="15"/>
    </row>
    <row r="30" spans="1:13" ht="48">
      <c r="A30" s="8">
        <v>24</v>
      </c>
      <c r="B30" s="9" t="s">
        <v>196</v>
      </c>
      <c r="C30" s="3" t="s">
        <v>19</v>
      </c>
      <c r="D30" s="10">
        <v>38262</v>
      </c>
      <c r="E30" s="3" t="s">
        <v>44</v>
      </c>
      <c r="F30" s="11" t="s">
        <v>63</v>
      </c>
      <c r="G30" s="12">
        <v>3</v>
      </c>
      <c r="H30" s="12">
        <v>0</v>
      </c>
      <c r="I30" s="12">
        <v>0</v>
      </c>
      <c r="J30" s="13">
        <v>4</v>
      </c>
      <c r="K30" s="12">
        <f t="shared" si="0"/>
        <v>7</v>
      </c>
      <c r="L30" s="14">
        <f t="shared" si="1"/>
        <v>0.175</v>
      </c>
      <c r="M30" s="15"/>
    </row>
    <row r="31" spans="1:13" ht="37.5">
      <c r="A31" s="8">
        <v>25</v>
      </c>
      <c r="B31" s="9" t="s">
        <v>197</v>
      </c>
      <c r="C31" s="3" t="s">
        <v>19</v>
      </c>
      <c r="D31" s="10">
        <v>38225</v>
      </c>
      <c r="E31" s="3" t="s">
        <v>23</v>
      </c>
      <c r="F31" s="11" t="s">
        <v>117</v>
      </c>
      <c r="G31" s="12">
        <v>3</v>
      </c>
      <c r="H31" s="12">
        <v>0</v>
      </c>
      <c r="I31" s="12">
        <v>0</v>
      </c>
      <c r="J31" s="13">
        <v>4</v>
      </c>
      <c r="K31" s="12">
        <f t="shared" si="0"/>
        <v>7</v>
      </c>
      <c r="L31" s="14">
        <f t="shared" si="1"/>
        <v>0.175</v>
      </c>
      <c r="M31" s="15"/>
    </row>
    <row r="32" spans="1:13" ht="37.5">
      <c r="A32" s="8">
        <v>26</v>
      </c>
      <c r="B32" s="41" t="s">
        <v>198</v>
      </c>
      <c r="C32" s="39" t="s">
        <v>19</v>
      </c>
      <c r="D32" s="42">
        <v>38432</v>
      </c>
      <c r="E32" s="39" t="s">
        <v>20</v>
      </c>
      <c r="F32" s="43" t="s">
        <v>169</v>
      </c>
      <c r="G32" s="44">
        <v>3</v>
      </c>
      <c r="H32" s="44">
        <v>1</v>
      </c>
      <c r="I32" s="44">
        <v>0</v>
      </c>
      <c r="J32" s="45">
        <v>0</v>
      </c>
      <c r="K32" s="44">
        <f t="shared" si="0"/>
        <v>4</v>
      </c>
      <c r="L32" s="40">
        <f t="shared" si="1"/>
        <v>0.1</v>
      </c>
      <c r="M32" s="46"/>
    </row>
    <row r="33" spans="1:13" ht="18.75">
      <c r="A33" s="31"/>
      <c r="B33" s="32"/>
      <c r="C33" s="33"/>
      <c r="D33" s="34"/>
      <c r="E33" s="33"/>
      <c r="F33" s="35"/>
      <c r="G33" s="36"/>
      <c r="H33" s="36"/>
      <c r="I33" s="36"/>
      <c r="J33" s="37"/>
      <c r="K33" s="33"/>
      <c r="L33" s="38"/>
      <c r="M33" s="38"/>
    </row>
    <row r="34" spans="1:13" ht="18.75">
      <c r="A34" s="22"/>
      <c r="B34" s="23"/>
      <c r="C34" s="24"/>
      <c r="D34" s="25"/>
      <c r="E34" s="24"/>
      <c r="F34" s="26"/>
      <c r="G34" s="27"/>
      <c r="H34" s="27"/>
      <c r="I34" s="27"/>
      <c r="J34" s="28"/>
      <c r="K34" s="24"/>
      <c r="L34" s="29"/>
      <c r="M34" s="29"/>
    </row>
    <row r="35" spans="1:13" ht="15.75">
      <c r="A35" s="29"/>
      <c r="B35" s="30" t="s">
        <v>199</v>
      </c>
      <c r="C35" s="30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5.75">
      <c r="A36" s="29"/>
      <c r="B36" s="30" t="s">
        <v>200</v>
      </c>
      <c r="C36" s="30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5.75">
      <c r="A37" s="29"/>
      <c r="B37" s="30" t="s">
        <v>201</v>
      </c>
      <c r="C37" s="30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44" ht="39.75" customHeight="1"/>
    <row r="48" ht="39" customHeight="1"/>
  </sheetData>
  <sheetProtection selectLockedCells="1" selectUnlockedCells="1"/>
  <mergeCells count="4">
    <mergeCell ref="A1:K1"/>
    <mergeCell ref="B2:K2"/>
    <mergeCell ref="A3:K3"/>
    <mergeCell ref="A4:K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13" sqref="B13"/>
    </sheetView>
  </sheetViews>
  <sheetFormatPr defaultColWidth="8.625" defaultRowHeight="12.75"/>
  <cols>
    <col min="1" max="1" width="4.00390625" style="0" customWidth="1"/>
    <col min="2" max="2" width="35.125" style="0" customWidth="1"/>
    <col min="3" max="3" width="11.875" style="0" customWidth="1"/>
    <col min="4" max="4" width="13.25390625" style="0" customWidth="1"/>
    <col min="5" max="5" width="26.125" style="0" customWidth="1"/>
    <col min="6" max="6" width="36.25390625" style="0" customWidth="1"/>
    <col min="7" max="10" width="3.625" style="0" customWidth="1"/>
    <col min="11" max="11" width="3.25390625" style="0" customWidth="1"/>
  </cols>
  <sheetData>
    <row r="1" spans="1:11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" customHeight="1">
      <c r="A2" s="1"/>
      <c r="B2" s="114" t="s">
        <v>202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2.7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2.75">
      <c r="A4" s="115" t="s">
        <v>115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3" ht="63.75" customHeight="1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47" t="s">
        <v>15</v>
      </c>
      <c r="L6" s="47" t="s">
        <v>16</v>
      </c>
      <c r="M6" s="7" t="s">
        <v>17</v>
      </c>
    </row>
    <row r="7" spans="1:13" ht="48" customHeight="1">
      <c r="A7" s="12">
        <v>1</v>
      </c>
      <c r="B7" s="12" t="s">
        <v>203</v>
      </c>
      <c r="C7" s="12" t="s">
        <v>29</v>
      </c>
      <c r="D7" s="48">
        <v>38589</v>
      </c>
      <c r="E7" s="12" t="s">
        <v>204</v>
      </c>
      <c r="F7" s="12" t="s">
        <v>167</v>
      </c>
      <c r="G7" s="12">
        <v>5</v>
      </c>
      <c r="H7" s="12">
        <v>10</v>
      </c>
      <c r="I7" s="12">
        <v>10</v>
      </c>
      <c r="J7" s="13">
        <v>9</v>
      </c>
      <c r="K7" s="12">
        <f aca="true" t="shared" si="0" ref="K7:K20">SUM(G7:J7)</f>
        <v>34</v>
      </c>
      <c r="L7" s="49">
        <f aca="true" t="shared" si="1" ref="L7:L20">K7/40</f>
        <v>0.85</v>
      </c>
      <c r="M7" s="78"/>
    </row>
    <row r="8" spans="1:13" ht="15.75">
      <c r="A8" s="12">
        <v>2</v>
      </c>
      <c r="B8" s="12" t="s">
        <v>205</v>
      </c>
      <c r="C8" s="12" t="s">
        <v>29</v>
      </c>
      <c r="D8" s="48">
        <v>38601</v>
      </c>
      <c r="E8" s="12" t="s">
        <v>206</v>
      </c>
      <c r="F8" s="12" t="s">
        <v>207</v>
      </c>
      <c r="G8" s="12">
        <v>10</v>
      </c>
      <c r="H8" s="12">
        <v>10</v>
      </c>
      <c r="I8" s="12">
        <v>9</v>
      </c>
      <c r="J8" s="13">
        <v>3</v>
      </c>
      <c r="K8" s="12">
        <f t="shared" si="0"/>
        <v>32</v>
      </c>
      <c r="L8" s="49">
        <f t="shared" si="1"/>
        <v>0.8</v>
      </c>
      <c r="M8" s="78"/>
    </row>
    <row r="9" spans="1:13" ht="15.75">
      <c r="A9" s="12">
        <v>3</v>
      </c>
      <c r="B9" s="21" t="s">
        <v>208</v>
      </c>
      <c r="C9" s="12" t="s">
        <v>29</v>
      </c>
      <c r="D9" s="51">
        <v>38562</v>
      </c>
      <c r="E9" s="51" t="s">
        <v>47</v>
      </c>
      <c r="F9" s="21" t="s">
        <v>209</v>
      </c>
      <c r="G9" s="21">
        <v>7</v>
      </c>
      <c r="H9" s="21">
        <v>4</v>
      </c>
      <c r="I9" s="12">
        <v>10</v>
      </c>
      <c r="J9" s="13">
        <v>10</v>
      </c>
      <c r="K9" s="12">
        <f t="shared" si="0"/>
        <v>31</v>
      </c>
      <c r="L9" s="49">
        <f t="shared" si="1"/>
        <v>0.775</v>
      </c>
      <c r="M9" s="78"/>
    </row>
    <row r="10" spans="1:13" ht="15.75">
      <c r="A10" s="12">
        <v>4</v>
      </c>
      <c r="B10" s="12" t="s">
        <v>210</v>
      </c>
      <c r="C10" s="12" t="s">
        <v>29</v>
      </c>
      <c r="D10" s="48">
        <v>38496</v>
      </c>
      <c r="E10" s="12" t="s">
        <v>23</v>
      </c>
      <c r="F10" s="12" t="s">
        <v>24</v>
      </c>
      <c r="G10" s="12">
        <v>10</v>
      </c>
      <c r="H10" s="12">
        <v>2</v>
      </c>
      <c r="I10" s="12">
        <v>6</v>
      </c>
      <c r="J10" s="13">
        <v>7</v>
      </c>
      <c r="K10" s="12">
        <f t="shared" si="0"/>
        <v>25</v>
      </c>
      <c r="L10" s="49">
        <f t="shared" si="1"/>
        <v>0.625</v>
      </c>
      <c r="M10" s="78"/>
    </row>
    <row r="11" spans="1:13" ht="15.75">
      <c r="A11" s="12">
        <v>5</v>
      </c>
      <c r="B11" s="12" t="s">
        <v>211</v>
      </c>
      <c r="C11" s="12" t="s">
        <v>29</v>
      </c>
      <c r="D11" s="48">
        <v>38728</v>
      </c>
      <c r="E11" s="12" t="s">
        <v>212</v>
      </c>
      <c r="F11" s="12" t="s">
        <v>39</v>
      </c>
      <c r="G11" s="12">
        <v>10</v>
      </c>
      <c r="H11" s="12">
        <v>6</v>
      </c>
      <c r="I11" s="12">
        <v>2</v>
      </c>
      <c r="J11" s="13">
        <v>7</v>
      </c>
      <c r="K11" s="12">
        <f t="shared" si="0"/>
        <v>25</v>
      </c>
      <c r="L11" s="49">
        <f t="shared" si="1"/>
        <v>0.625</v>
      </c>
      <c r="M11" s="78"/>
    </row>
    <row r="12" spans="1:13" ht="15.75">
      <c r="A12" s="12">
        <v>6</v>
      </c>
      <c r="B12" s="12" t="s">
        <v>213</v>
      </c>
      <c r="C12" s="12" t="s">
        <v>19</v>
      </c>
      <c r="D12" s="48">
        <v>38544</v>
      </c>
      <c r="E12" s="12" t="s">
        <v>214</v>
      </c>
      <c r="F12" s="12" t="s">
        <v>215</v>
      </c>
      <c r="G12" s="12">
        <v>5</v>
      </c>
      <c r="H12" s="12">
        <v>7</v>
      </c>
      <c r="I12" s="12">
        <v>6</v>
      </c>
      <c r="J12" s="13">
        <v>6</v>
      </c>
      <c r="K12" s="12">
        <f t="shared" si="0"/>
        <v>24</v>
      </c>
      <c r="L12" s="49">
        <f t="shared" si="1"/>
        <v>0.6</v>
      </c>
      <c r="M12" s="78"/>
    </row>
    <row r="13" spans="1:13" ht="15.75">
      <c r="A13" s="12">
        <v>7</v>
      </c>
      <c r="B13" s="12" t="s">
        <v>216</v>
      </c>
      <c r="C13" s="12" t="s">
        <v>19</v>
      </c>
      <c r="D13" s="48">
        <v>38701</v>
      </c>
      <c r="E13" s="12" t="s">
        <v>26</v>
      </c>
      <c r="F13" s="12" t="s">
        <v>217</v>
      </c>
      <c r="G13" s="12">
        <v>4</v>
      </c>
      <c r="H13" s="12">
        <v>9</v>
      </c>
      <c r="I13" s="12">
        <v>2</v>
      </c>
      <c r="J13" s="13">
        <v>7</v>
      </c>
      <c r="K13" s="12">
        <f t="shared" si="0"/>
        <v>22</v>
      </c>
      <c r="L13" s="49">
        <f t="shared" si="1"/>
        <v>0.55</v>
      </c>
      <c r="M13" s="78"/>
    </row>
    <row r="14" spans="1:13" ht="15.75">
      <c r="A14" s="12">
        <v>8</v>
      </c>
      <c r="B14" s="12" t="s">
        <v>218</v>
      </c>
      <c r="C14" s="12" t="s">
        <v>19</v>
      </c>
      <c r="D14" s="48">
        <v>38628</v>
      </c>
      <c r="E14" s="12" t="s">
        <v>20</v>
      </c>
      <c r="F14" s="12" t="s">
        <v>21</v>
      </c>
      <c r="G14" s="12">
        <v>0</v>
      </c>
      <c r="H14" s="12">
        <v>6</v>
      </c>
      <c r="I14" s="12">
        <v>9</v>
      </c>
      <c r="J14" s="13">
        <v>2</v>
      </c>
      <c r="K14" s="12">
        <f t="shared" si="0"/>
        <v>17</v>
      </c>
      <c r="L14" s="49">
        <f t="shared" si="1"/>
        <v>0.425</v>
      </c>
      <c r="M14" s="78"/>
    </row>
    <row r="15" spans="1:13" ht="15.75">
      <c r="A15" s="12">
        <v>9</v>
      </c>
      <c r="B15" s="12" t="s">
        <v>219</v>
      </c>
      <c r="C15" s="12" t="s">
        <v>19</v>
      </c>
      <c r="D15" s="48">
        <v>38904</v>
      </c>
      <c r="E15" s="12" t="s">
        <v>148</v>
      </c>
      <c r="F15" s="12" t="s">
        <v>149</v>
      </c>
      <c r="G15" s="12">
        <v>3</v>
      </c>
      <c r="H15" s="12">
        <v>2</v>
      </c>
      <c r="I15" s="12">
        <v>4</v>
      </c>
      <c r="J15" s="13">
        <v>5</v>
      </c>
      <c r="K15" s="12">
        <f t="shared" si="0"/>
        <v>14</v>
      </c>
      <c r="L15" s="49">
        <f t="shared" si="1"/>
        <v>0.35</v>
      </c>
      <c r="M15" s="78"/>
    </row>
    <row r="16" spans="1:13" ht="15.75">
      <c r="A16" s="12">
        <v>10</v>
      </c>
      <c r="B16" s="12" t="s">
        <v>220</v>
      </c>
      <c r="C16" s="12" t="s">
        <v>19</v>
      </c>
      <c r="D16" s="48">
        <v>38816</v>
      </c>
      <c r="E16" s="12" t="s">
        <v>33</v>
      </c>
      <c r="F16" s="12" t="s">
        <v>180</v>
      </c>
      <c r="G16" s="12">
        <v>3</v>
      </c>
      <c r="H16" s="12">
        <v>7</v>
      </c>
      <c r="I16" s="12">
        <v>2</v>
      </c>
      <c r="J16" s="13">
        <v>2</v>
      </c>
      <c r="K16" s="12">
        <f t="shared" si="0"/>
        <v>14</v>
      </c>
      <c r="L16" s="49">
        <f t="shared" si="1"/>
        <v>0.35</v>
      </c>
      <c r="M16" s="78"/>
    </row>
    <row r="17" spans="1:13" ht="15.75">
      <c r="A17" s="12">
        <v>11</v>
      </c>
      <c r="B17" s="12" t="s">
        <v>221</v>
      </c>
      <c r="C17" s="12" t="s">
        <v>19</v>
      </c>
      <c r="D17" s="48">
        <v>38483</v>
      </c>
      <c r="E17" s="12" t="s">
        <v>47</v>
      </c>
      <c r="F17" s="12" t="s">
        <v>48</v>
      </c>
      <c r="G17" s="12">
        <v>5</v>
      </c>
      <c r="H17" s="12">
        <v>2</v>
      </c>
      <c r="I17" s="12">
        <v>2</v>
      </c>
      <c r="J17" s="13">
        <v>2</v>
      </c>
      <c r="K17" s="12">
        <f t="shared" si="0"/>
        <v>11</v>
      </c>
      <c r="L17" s="49">
        <f t="shared" si="1"/>
        <v>0.275</v>
      </c>
      <c r="M17" s="78"/>
    </row>
    <row r="18" spans="1:13" ht="15.75">
      <c r="A18" s="12">
        <v>12</v>
      </c>
      <c r="B18" s="52" t="s">
        <v>222</v>
      </c>
      <c r="C18" s="12" t="s">
        <v>19</v>
      </c>
      <c r="D18" s="53">
        <v>38572</v>
      </c>
      <c r="E18" s="12" t="s">
        <v>44</v>
      </c>
      <c r="F18" s="12" t="s">
        <v>156</v>
      </c>
      <c r="G18" s="12">
        <v>0</v>
      </c>
      <c r="H18" s="12">
        <v>7</v>
      </c>
      <c r="I18" s="12">
        <v>2</v>
      </c>
      <c r="J18" s="13">
        <v>2</v>
      </c>
      <c r="K18" s="12">
        <f t="shared" si="0"/>
        <v>11</v>
      </c>
      <c r="L18" s="49">
        <f t="shared" si="1"/>
        <v>0.275</v>
      </c>
      <c r="M18" s="78"/>
    </row>
    <row r="19" spans="1:13" ht="15.75">
      <c r="A19" s="12">
        <v>13</v>
      </c>
      <c r="B19" s="12" t="s">
        <v>223</v>
      </c>
      <c r="C19" s="12" t="s">
        <v>19</v>
      </c>
      <c r="D19" s="48">
        <v>38783</v>
      </c>
      <c r="E19" s="12" t="s">
        <v>26</v>
      </c>
      <c r="F19" s="12" t="s">
        <v>36</v>
      </c>
      <c r="G19" s="12">
        <v>7</v>
      </c>
      <c r="H19" s="12">
        <v>2</v>
      </c>
      <c r="I19" s="12">
        <v>1</v>
      </c>
      <c r="J19" s="13">
        <v>1</v>
      </c>
      <c r="K19" s="12">
        <f t="shared" si="0"/>
        <v>11</v>
      </c>
      <c r="L19" s="49">
        <f t="shared" si="1"/>
        <v>0.275</v>
      </c>
      <c r="M19" s="78"/>
    </row>
    <row r="20" spans="1:13" ht="15.75">
      <c r="A20" s="44">
        <v>14</v>
      </c>
      <c r="B20" s="44" t="s">
        <v>224</v>
      </c>
      <c r="C20" s="44" t="s">
        <v>29</v>
      </c>
      <c r="D20" s="54">
        <v>38564</v>
      </c>
      <c r="E20" s="44" t="s">
        <v>23</v>
      </c>
      <c r="F20" s="44" t="s">
        <v>225</v>
      </c>
      <c r="G20" s="44">
        <v>0</v>
      </c>
      <c r="H20" s="44">
        <v>6</v>
      </c>
      <c r="I20" s="44">
        <v>2</v>
      </c>
      <c r="J20" s="45">
        <v>2</v>
      </c>
      <c r="K20" s="44">
        <f t="shared" si="0"/>
        <v>10</v>
      </c>
      <c r="L20" s="55">
        <f t="shared" si="1"/>
        <v>0.25</v>
      </c>
      <c r="M20" s="79"/>
    </row>
    <row r="21" spans="1:13" ht="15.75">
      <c r="A21" s="36"/>
      <c r="B21" s="35"/>
      <c r="C21" s="36"/>
      <c r="D21" s="57"/>
      <c r="E21" s="36"/>
      <c r="F21" s="35"/>
      <c r="G21" s="36"/>
      <c r="H21" s="36"/>
      <c r="I21" s="36"/>
      <c r="J21" s="37"/>
      <c r="K21" s="36"/>
      <c r="L21" s="80"/>
      <c r="M21" s="80"/>
    </row>
    <row r="22" spans="1:13" ht="15.75">
      <c r="A22" s="27"/>
      <c r="B22" s="30" t="s">
        <v>226</v>
      </c>
      <c r="C22" s="30"/>
      <c r="D22" s="30"/>
      <c r="E22" s="27"/>
      <c r="F22" s="26"/>
      <c r="G22" s="27"/>
      <c r="H22" s="27"/>
      <c r="I22" s="27"/>
      <c r="J22" s="28"/>
      <c r="K22" s="27"/>
      <c r="L22" s="81"/>
      <c r="M22" s="81"/>
    </row>
    <row r="23" spans="1:13" ht="15.75">
      <c r="A23" s="27"/>
      <c r="B23" s="30" t="s">
        <v>227</v>
      </c>
      <c r="C23" s="30"/>
      <c r="D23" s="30"/>
      <c r="E23" s="27"/>
      <c r="F23" s="26"/>
      <c r="G23" s="27"/>
      <c r="H23" s="27"/>
      <c r="I23" s="27"/>
      <c r="J23" s="28"/>
      <c r="K23" s="27"/>
      <c r="L23" s="81"/>
      <c r="M23" s="81"/>
    </row>
    <row r="24" spans="1:13" ht="15.75">
      <c r="A24" s="27"/>
      <c r="B24" s="30" t="s">
        <v>228</v>
      </c>
      <c r="C24" s="30"/>
      <c r="D24" s="30"/>
      <c r="E24" s="27"/>
      <c r="F24" s="26"/>
      <c r="G24" s="27"/>
      <c r="H24" s="27"/>
      <c r="I24" s="27"/>
      <c r="J24" s="28"/>
      <c r="K24" s="27"/>
      <c r="L24" s="81"/>
      <c r="M24" s="81"/>
    </row>
    <row r="25" spans="1:13" ht="15.75">
      <c r="A25" s="27"/>
      <c r="B25" s="30" t="s">
        <v>229</v>
      </c>
      <c r="C25" s="30"/>
      <c r="D25" s="30"/>
      <c r="E25" s="27"/>
      <c r="F25" s="26"/>
      <c r="G25" s="27"/>
      <c r="H25" s="27"/>
      <c r="I25" s="27"/>
      <c r="J25" s="28"/>
      <c r="K25" s="27"/>
      <c r="L25" s="81"/>
      <c r="M25" s="81"/>
    </row>
    <row r="49" ht="39.75" customHeight="1"/>
    <row r="53" ht="39" customHeight="1"/>
  </sheetData>
  <sheetProtection selectLockedCells="1" selectUnlockedCells="1"/>
  <mergeCells count="4">
    <mergeCell ref="A1:K1"/>
    <mergeCell ref="B2:K2"/>
    <mergeCell ref="A3:K3"/>
    <mergeCell ref="A4:K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7">
      <selection activeCell="B13" sqref="B13"/>
    </sheetView>
  </sheetViews>
  <sheetFormatPr defaultColWidth="8.625" defaultRowHeight="12.75"/>
  <cols>
    <col min="1" max="1" width="4.00390625" style="0" customWidth="1"/>
    <col min="2" max="2" width="39.625" style="0" customWidth="1"/>
    <col min="3" max="3" width="10.875" style="0" customWidth="1"/>
    <col min="4" max="4" width="12.625" style="0" customWidth="1"/>
    <col min="5" max="5" width="20.375" style="0" customWidth="1"/>
    <col min="6" max="6" width="36.875" style="0" customWidth="1"/>
    <col min="7" max="10" width="3.625" style="0" customWidth="1"/>
    <col min="11" max="11" width="3.25390625" style="0" customWidth="1"/>
  </cols>
  <sheetData>
    <row r="1" spans="1:11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" customHeight="1">
      <c r="A2" s="1"/>
      <c r="B2" s="114" t="s">
        <v>230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2.7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2.75">
      <c r="A4" s="115" t="s">
        <v>115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3" ht="63.75" customHeight="1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47" t="s">
        <v>15</v>
      </c>
      <c r="L6" s="47" t="s">
        <v>16</v>
      </c>
      <c r="M6" s="7" t="s">
        <v>17</v>
      </c>
    </row>
    <row r="7" spans="1:13" ht="48" customHeight="1">
      <c r="A7" s="12">
        <v>1</v>
      </c>
      <c r="B7" s="12" t="s">
        <v>231</v>
      </c>
      <c r="C7" s="12" t="s">
        <v>19</v>
      </c>
      <c r="D7" s="48">
        <v>38904</v>
      </c>
      <c r="E7" s="12" t="s">
        <v>206</v>
      </c>
      <c r="F7" s="12" t="s">
        <v>207</v>
      </c>
      <c r="G7" s="12">
        <v>7</v>
      </c>
      <c r="H7" s="12">
        <v>6</v>
      </c>
      <c r="I7" s="12">
        <v>10</v>
      </c>
      <c r="J7" s="13">
        <v>10</v>
      </c>
      <c r="K7" s="12">
        <f aca="true" t="shared" si="0" ref="K7:K34">SUM(G7:J7)</f>
        <v>33</v>
      </c>
      <c r="L7" s="49">
        <f aca="true" t="shared" si="1" ref="L7:L34">K7/40</f>
        <v>0.825</v>
      </c>
      <c r="M7" s="50"/>
    </row>
    <row r="8" spans="1:13" ht="15.75">
      <c r="A8" s="12">
        <v>2</v>
      </c>
      <c r="B8" s="12" t="s">
        <v>232</v>
      </c>
      <c r="C8" s="12" t="s">
        <v>29</v>
      </c>
      <c r="D8" s="48">
        <v>38927</v>
      </c>
      <c r="E8" s="12" t="s">
        <v>26</v>
      </c>
      <c r="F8" s="12" t="s">
        <v>217</v>
      </c>
      <c r="G8" s="12">
        <v>9</v>
      </c>
      <c r="H8" s="12">
        <v>5</v>
      </c>
      <c r="I8" s="12">
        <v>10</v>
      </c>
      <c r="J8" s="13">
        <v>8</v>
      </c>
      <c r="K8" s="12">
        <f t="shared" si="0"/>
        <v>32</v>
      </c>
      <c r="L8" s="49">
        <f t="shared" si="1"/>
        <v>0.8</v>
      </c>
      <c r="M8" s="50"/>
    </row>
    <row r="9" spans="1:13" ht="15.75">
      <c r="A9" s="12">
        <v>3</v>
      </c>
      <c r="B9" s="12" t="s">
        <v>233</v>
      </c>
      <c r="C9" s="12" t="s">
        <v>19</v>
      </c>
      <c r="D9" s="48">
        <v>39073</v>
      </c>
      <c r="E9" s="12" t="s">
        <v>23</v>
      </c>
      <c r="F9" s="12" t="s">
        <v>234</v>
      </c>
      <c r="G9" s="12">
        <v>10</v>
      </c>
      <c r="H9" s="12">
        <v>5</v>
      </c>
      <c r="I9" s="12">
        <v>5</v>
      </c>
      <c r="J9" s="13">
        <v>8</v>
      </c>
      <c r="K9" s="12">
        <f t="shared" si="0"/>
        <v>28</v>
      </c>
      <c r="L9" s="49">
        <f t="shared" si="1"/>
        <v>0.7</v>
      </c>
      <c r="M9" s="50"/>
    </row>
    <row r="10" spans="1:13" ht="15.75">
      <c r="A10" s="12">
        <v>4</v>
      </c>
      <c r="B10" s="12" t="s">
        <v>235</v>
      </c>
      <c r="C10" s="12" t="s">
        <v>19</v>
      </c>
      <c r="D10" s="48">
        <v>39163</v>
      </c>
      <c r="E10" s="12" t="s">
        <v>30</v>
      </c>
      <c r="F10" s="12" t="s">
        <v>236</v>
      </c>
      <c r="G10" s="12">
        <v>10</v>
      </c>
      <c r="H10" s="12">
        <v>8</v>
      </c>
      <c r="I10" s="12">
        <v>6</v>
      </c>
      <c r="J10" s="13">
        <v>3</v>
      </c>
      <c r="K10" s="12">
        <f t="shared" si="0"/>
        <v>27</v>
      </c>
      <c r="L10" s="49">
        <f t="shared" si="1"/>
        <v>0.675</v>
      </c>
      <c r="M10" s="50"/>
    </row>
    <row r="11" spans="1:13" ht="15.75">
      <c r="A11" s="12">
        <v>5</v>
      </c>
      <c r="B11" s="12" t="s">
        <v>237</v>
      </c>
      <c r="C11" s="12" t="s">
        <v>19</v>
      </c>
      <c r="D11" s="48">
        <v>38792</v>
      </c>
      <c r="E11" s="12" t="s">
        <v>23</v>
      </c>
      <c r="F11" s="12" t="s">
        <v>238</v>
      </c>
      <c r="G11" s="12">
        <v>10</v>
      </c>
      <c r="H11" s="12">
        <v>7</v>
      </c>
      <c r="I11" s="12">
        <v>0</v>
      </c>
      <c r="J11" s="13">
        <v>10</v>
      </c>
      <c r="K11" s="12">
        <f t="shared" si="0"/>
        <v>27</v>
      </c>
      <c r="L11" s="49">
        <f t="shared" si="1"/>
        <v>0.675</v>
      </c>
      <c r="M11" s="50"/>
    </row>
    <row r="12" spans="1:13" ht="15.75">
      <c r="A12" s="12">
        <v>6</v>
      </c>
      <c r="B12" s="12" t="s">
        <v>239</v>
      </c>
      <c r="C12" s="12" t="s">
        <v>19</v>
      </c>
      <c r="D12" s="48">
        <v>38824</v>
      </c>
      <c r="E12" s="12" t="s">
        <v>50</v>
      </c>
      <c r="F12" s="12" t="s">
        <v>240</v>
      </c>
      <c r="G12" s="12">
        <v>6</v>
      </c>
      <c r="H12" s="12">
        <v>10</v>
      </c>
      <c r="I12" s="12">
        <v>6</v>
      </c>
      <c r="J12" s="13">
        <v>3</v>
      </c>
      <c r="K12" s="12">
        <f t="shared" si="0"/>
        <v>25</v>
      </c>
      <c r="L12" s="49">
        <f t="shared" si="1"/>
        <v>0.625</v>
      </c>
      <c r="M12" s="50"/>
    </row>
    <row r="13" spans="1:13" ht="15.75">
      <c r="A13" s="12">
        <v>7</v>
      </c>
      <c r="B13" s="12" t="s">
        <v>241</v>
      </c>
      <c r="C13" s="12" t="s">
        <v>19</v>
      </c>
      <c r="D13" s="48">
        <v>38954</v>
      </c>
      <c r="E13" s="12" t="s">
        <v>23</v>
      </c>
      <c r="F13" s="12" t="s">
        <v>238</v>
      </c>
      <c r="G13" s="12">
        <v>3</v>
      </c>
      <c r="H13" s="12">
        <v>3</v>
      </c>
      <c r="I13" s="12">
        <v>7</v>
      </c>
      <c r="J13" s="13">
        <v>10</v>
      </c>
      <c r="K13" s="12">
        <f t="shared" si="0"/>
        <v>23</v>
      </c>
      <c r="L13" s="49">
        <f t="shared" si="1"/>
        <v>0.575</v>
      </c>
      <c r="M13" s="50"/>
    </row>
    <row r="14" spans="1:13" ht="15.75">
      <c r="A14" s="12">
        <v>8</v>
      </c>
      <c r="B14" s="12" t="s">
        <v>242</v>
      </c>
      <c r="C14" s="12" t="s">
        <v>19</v>
      </c>
      <c r="D14" s="48">
        <v>38822</v>
      </c>
      <c r="E14" s="12" t="s">
        <v>33</v>
      </c>
      <c r="F14" s="12" t="s">
        <v>180</v>
      </c>
      <c r="G14" s="12">
        <v>10</v>
      </c>
      <c r="H14" s="12">
        <v>3</v>
      </c>
      <c r="I14" s="12">
        <v>6</v>
      </c>
      <c r="J14" s="13">
        <v>3</v>
      </c>
      <c r="K14" s="12">
        <f t="shared" si="0"/>
        <v>22</v>
      </c>
      <c r="L14" s="49">
        <f t="shared" si="1"/>
        <v>0.55</v>
      </c>
      <c r="M14" s="50"/>
    </row>
    <row r="15" spans="1:13" ht="15.75">
      <c r="A15" s="12">
        <v>9</v>
      </c>
      <c r="B15" s="12" t="s">
        <v>243</v>
      </c>
      <c r="C15" s="12" t="s">
        <v>29</v>
      </c>
      <c r="D15" s="48">
        <v>39125</v>
      </c>
      <c r="E15" s="12" t="s">
        <v>47</v>
      </c>
      <c r="F15" s="12" t="s">
        <v>194</v>
      </c>
      <c r="G15" s="12">
        <v>5</v>
      </c>
      <c r="H15" s="12">
        <v>3</v>
      </c>
      <c r="I15" s="12">
        <v>10</v>
      </c>
      <c r="J15" s="13">
        <v>2</v>
      </c>
      <c r="K15" s="12">
        <f t="shared" si="0"/>
        <v>20</v>
      </c>
      <c r="L15" s="49">
        <f t="shared" si="1"/>
        <v>0.5</v>
      </c>
      <c r="M15" s="50"/>
    </row>
    <row r="16" spans="1:13" ht="15.75">
      <c r="A16" s="12">
        <v>10</v>
      </c>
      <c r="B16" s="12" t="s">
        <v>244</v>
      </c>
      <c r="C16" s="12" t="s">
        <v>19</v>
      </c>
      <c r="D16" s="48">
        <v>38943</v>
      </c>
      <c r="E16" s="12" t="s">
        <v>33</v>
      </c>
      <c r="F16" s="12" t="s">
        <v>180</v>
      </c>
      <c r="G16" s="12">
        <v>7</v>
      </c>
      <c r="H16" s="12">
        <v>3</v>
      </c>
      <c r="I16" s="12">
        <v>5</v>
      </c>
      <c r="J16" s="13">
        <v>5</v>
      </c>
      <c r="K16" s="12">
        <f t="shared" si="0"/>
        <v>20</v>
      </c>
      <c r="L16" s="49">
        <f t="shared" si="1"/>
        <v>0.5</v>
      </c>
      <c r="M16" s="50"/>
    </row>
    <row r="17" spans="1:13" ht="15.75">
      <c r="A17" s="12">
        <v>11</v>
      </c>
      <c r="B17" s="12" t="s">
        <v>245</v>
      </c>
      <c r="C17" s="12" t="s">
        <v>29</v>
      </c>
      <c r="D17" s="48">
        <v>38815</v>
      </c>
      <c r="E17" s="12" t="s">
        <v>30</v>
      </c>
      <c r="F17" s="12" t="s">
        <v>246</v>
      </c>
      <c r="G17" s="12">
        <v>6</v>
      </c>
      <c r="H17" s="12">
        <v>3</v>
      </c>
      <c r="I17" s="12">
        <v>5</v>
      </c>
      <c r="J17" s="13">
        <v>5</v>
      </c>
      <c r="K17" s="12">
        <f t="shared" si="0"/>
        <v>19</v>
      </c>
      <c r="L17" s="49">
        <f t="shared" si="1"/>
        <v>0.475</v>
      </c>
      <c r="M17" s="50"/>
    </row>
    <row r="18" spans="1:13" ht="15.75">
      <c r="A18" s="12">
        <v>12</v>
      </c>
      <c r="B18" s="12" t="s">
        <v>247</v>
      </c>
      <c r="C18" s="12" t="s">
        <v>19</v>
      </c>
      <c r="D18" s="48">
        <v>38982</v>
      </c>
      <c r="E18" s="12" t="s">
        <v>41</v>
      </c>
      <c r="F18" s="12" t="s">
        <v>248</v>
      </c>
      <c r="G18" s="12">
        <v>7</v>
      </c>
      <c r="H18" s="12">
        <v>2</v>
      </c>
      <c r="I18" s="12">
        <v>6</v>
      </c>
      <c r="J18" s="13">
        <v>4</v>
      </c>
      <c r="K18" s="12">
        <f t="shared" si="0"/>
        <v>19</v>
      </c>
      <c r="L18" s="49">
        <f t="shared" si="1"/>
        <v>0.475</v>
      </c>
      <c r="M18" s="50"/>
    </row>
    <row r="19" spans="1:13" ht="15.75">
      <c r="A19" s="12">
        <v>13</v>
      </c>
      <c r="B19" s="12" t="s">
        <v>249</v>
      </c>
      <c r="C19" s="12" t="s">
        <v>19</v>
      </c>
      <c r="D19" s="48">
        <v>39100</v>
      </c>
      <c r="E19" s="12" t="s">
        <v>33</v>
      </c>
      <c r="F19" s="12" t="s">
        <v>124</v>
      </c>
      <c r="G19" s="12">
        <v>7</v>
      </c>
      <c r="H19" s="12">
        <v>3</v>
      </c>
      <c r="I19" s="12">
        <v>4</v>
      </c>
      <c r="J19" s="13">
        <v>4</v>
      </c>
      <c r="K19" s="12">
        <f t="shared" si="0"/>
        <v>18</v>
      </c>
      <c r="L19" s="49">
        <f t="shared" si="1"/>
        <v>0.45</v>
      </c>
      <c r="M19" s="50"/>
    </row>
    <row r="20" spans="1:13" ht="15.75">
      <c r="A20" s="12">
        <v>14</v>
      </c>
      <c r="B20" s="12" t="s">
        <v>250</v>
      </c>
      <c r="C20" s="12" t="s">
        <v>19</v>
      </c>
      <c r="D20" s="48">
        <v>38847</v>
      </c>
      <c r="E20" s="12" t="s">
        <v>23</v>
      </c>
      <c r="F20" s="12" t="s">
        <v>234</v>
      </c>
      <c r="G20" s="12">
        <v>10</v>
      </c>
      <c r="H20" s="12">
        <v>0</v>
      </c>
      <c r="I20" s="12">
        <v>8</v>
      </c>
      <c r="J20" s="13">
        <v>0</v>
      </c>
      <c r="K20" s="12">
        <f t="shared" si="0"/>
        <v>18</v>
      </c>
      <c r="L20" s="49">
        <f t="shared" si="1"/>
        <v>0.45</v>
      </c>
      <c r="M20" s="50"/>
    </row>
    <row r="21" spans="1:13" ht="15.75">
      <c r="A21" s="12">
        <v>15</v>
      </c>
      <c r="B21" s="12" t="s">
        <v>251</v>
      </c>
      <c r="C21" s="12" t="s">
        <v>19</v>
      </c>
      <c r="D21" s="48">
        <v>39262</v>
      </c>
      <c r="E21" s="12" t="s">
        <v>33</v>
      </c>
      <c r="F21" s="12" t="s">
        <v>176</v>
      </c>
      <c r="G21" s="12">
        <v>10</v>
      </c>
      <c r="H21" s="12">
        <v>2</v>
      </c>
      <c r="I21" s="12">
        <v>5</v>
      </c>
      <c r="J21" s="13">
        <v>0</v>
      </c>
      <c r="K21" s="12">
        <f t="shared" si="0"/>
        <v>17</v>
      </c>
      <c r="L21" s="49">
        <f t="shared" si="1"/>
        <v>0.425</v>
      </c>
      <c r="M21" s="50"/>
    </row>
    <row r="22" spans="1:13" ht="15.75">
      <c r="A22" s="12">
        <v>16</v>
      </c>
      <c r="B22" s="12" t="s">
        <v>252</v>
      </c>
      <c r="C22" s="12" t="s">
        <v>29</v>
      </c>
      <c r="D22" s="48">
        <v>38909</v>
      </c>
      <c r="E22" s="12" t="s">
        <v>26</v>
      </c>
      <c r="F22" s="12" t="s">
        <v>253</v>
      </c>
      <c r="G22" s="12">
        <v>8</v>
      </c>
      <c r="H22" s="12">
        <v>0</v>
      </c>
      <c r="I22" s="12">
        <v>5</v>
      </c>
      <c r="J22" s="13">
        <v>2</v>
      </c>
      <c r="K22" s="12">
        <f t="shared" si="0"/>
        <v>15</v>
      </c>
      <c r="L22" s="49">
        <f t="shared" si="1"/>
        <v>0.375</v>
      </c>
      <c r="M22" s="50"/>
    </row>
    <row r="23" spans="1:13" ht="15.75">
      <c r="A23" s="12">
        <v>17</v>
      </c>
      <c r="B23" s="21" t="s">
        <v>254</v>
      </c>
      <c r="C23" s="12" t="s">
        <v>29</v>
      </c>
      <c r="D23" s="51">
        <v>38980</v>
      </c>
      <c r="E23" s="51" t="s">
        <v>30</v>
      </c>
      <c r="F23" s="21" t="s">
        <v>246</v>
      </c>
      <c r="G23" s="21">
        <v>10</v>
      </c>
      <c r="H23" s="21">
        <v>1</v>
      </c>
      <c r="I23" s="12">
        <v>3</v>
      </c>
      <c r="J23" s="13">
        <v>1</v>
      </c>
      <c r="K23" s="12">
        <f t="shared" si="0"/>
        <v>15</v>
      </c>
      <c r="L23" s="49">
        <f t="shared" si="1"/>
        <v>0.375</v>
      </c>
      <c r="M23" s="50"/>
    </row>
    <row r="24" spans="1:13" ht="15.75">
      <c r="A24" s="12">
        <v>18</v>
      </c>
      <c r="B24" s="12" t="s">
        <v>255</v>
      </c>
      <c r="C24" s="12" t="s">
        <v>19</v>
      </c>
      <c r="D24" s="48">
        <v>39115</v>
      </c>
      <c r="E24" s="12" t="s">
        <v>33</v>
      </c>
      <c r="F24" s="12" t="s">
        <v>180</v>
      </c>
      <c r="G24" s="12">
        <v>10</v>
      </c>
      <c r="H24" s="12">
        <v>5</v>
      </c>
      <c r="I24" s="12">
        <v>0</v>
      </c>
      <c r="J24" s="13">
        <v>0</v>
      </c>
      <c r="K24" s="12">
        <f t="shared" si="0"/>
        <v>15</v>
      </c>
      <c r="L24" s="49">
        <f t="shared" si="1"/>
        <v>0.375</v>
      </c>
      <c r="M24" s="50"/>
    </row>
    <row r="25" spans="1:13" ht="15.75">
      <c r="A25" s="12">
        <v>19</v>
      </c>
      <c r="B25" s="12" t="s">
        <v>256</v>
      </c>
      <c r="C25" s="12" t="s">
        <v>19</v>
      </c>
      <c r="D25" s="48">
        <v>39072</v>
      </c>
      <c r="E25" s="12" t="s">
        <v>47</v>
      </c>
      <c r="F25" s="12" t="s">
        <v>60</v>
      </c>
      <c r="G25" s="12">
        <v>3</v>
      </c>
      <c r="H25" s="12">
        <v>0</v>
      </c>
      <c r="I25" s="12">
        <v>4</v>
      </c>
      <c r="J25" s="13">
        <v>6</v>
      </c>
      <c r="K25" s="12">
        <f t="shared" si="0"/>
        <v>13</v>
      </c>
      <c r="L25" s="49">
        <f t="shared" si="1"/>
        <v>0.325</v>
      </c>
      <c r="M25" s="50"/>
    </row>
    <row r="26" spans="1:13" ht="15.75">
      <c r="A26" s="12">
        <v>20</v>
      </c>
      <c r="B26" s="12" t="s">
        <v>257</v>
      </c>
      <c r="C26" s="12" t="s">
        <v>19</v>
      </c>
      <c r="D26" s="48">
        <v>38848</v>
      </c>
      <c r="E26" s="12" t="s">
        <v>33</v>
      </c>
      <c r="F26" s="12" t="s">
        <v>180</v>
      </c>
      <c r="G26" s="12">
        <v>7</v>
      </c>
      <c r="H26" s="12">
        <v>2</v>
      </c>
      <c r="I26" s="12">
        <v>4</v>
      </c>
      <c r="J26" s="13">
        <v>0</v>
      </c>
      <c r="K26" s="12">
        <f t="shared" si="0"/>
        <v>13</v>
      </c>
      <c r="L26" s="49">
        <f t="shared" si="1"/>
        <v>0.325</v>
      </c>
      <c r="M26" s="50"/>
    </row>
    <row r="27" spans="1:13" ht="15.75">
      <c r="A27" s="12">
        <v>21</v>
      </c>
      <c r="B27" s="12" t="s">
        <v>258</v>
      </c>
      <c r="C27" s="12" t="s">
        <v>29</v>
      </c>
      <c r="D27" s="48">
        <v>38918</v>
      </c>
      <c r="E27" s="12" t="s">
        <v>163</v>
      </c>
      <c r="F27" s="12" t="s">
        <v>259</v>
      </c>
      <c r="G27" s="12">
        <v>3</v>
      </c>
      <c r="H27" s="12">
        <v>7</v>
      </c>
      <c r="I27" s="12">
        <v>2</v>
      </c>
      <c r="J27" s="13">
        <v>0</v>
      </c>
      <c r="K27" s="12">
        <f t="shared" si="0"/>
        <v>12</v>
      </c>
      <c r="L27" s="49">
        <f t="shared" si="1"/>
        <v>0.3</v>
      </c>
      <c r="M27" s="50"/>
    </row>
    <row r="28" spans="1:13" ht="15.75">
      <c r="A28" s="12">
        <v>22</v>
      </c>
      <c r="B28" s="21" t="s">
        <v>260</v>
      </c>
      <c r="C28" s="12" t="s">
        <v>29</v>
      </c>
      <c r="D28" s="51">
        <v>39061</v>
      </c>
      <c r="E28" s="51" t="s">
        <v>30</v>
      </c>
      <c r="F28" s="21" t="s">
        <v>236</v>
      </c>
      <c r="G28" s="21">
        <v>4</v>
      </c>
      <c r="H28" s="21">
        <v>0</v>
      </c>
      <c r="I28" s="12">
        <v>3</v>
      </c>
      <c r="J28" s="13">
        <v>3</v>
      </c>
      <c r="K28" s="12">
        <f t="shared" si="0"/>
        <v>10</v>
      </c>
      <c r="L28" s="49">
        <f t="shared" si="1"/>
        <v>0.25</v>
      </c>
      <c r="M28" s="50"/>
    </row>
    <row r="29" spans="1:13" ht="15.75">
      <c r="A29" s="12">
        <v>23</v>
      </c>
      <c r="B29" s="12" t="s">
        <v>261</v>
      </c>
      <c r="C29" s="12" t="s">
        <v>19</v>
      </c>
      <c r="D29" s="48">
        <v>39019</v>
      </c>
      <c r="E29" s="12" t="s">
        <v>33</v>
      </c>
      <c r="F29" s="12" t="s">
        <v>73</v>
      </c>
      <c r="G29" s="12">
        <v>5</v>
      </c>
      <c r="H29" s="12">
        <v>0</v>
      </c>
      <c r="I29" s="12">
        <v>4</v>
      </c>
      <c r="J29" s="13">
        <v>1</v>
      </c>
      <c r="K29" s="12">
        <f t="shared" si="0"/>
        <v>10</v>
      </c>
      <c r="L29" s="49">
        <f t="shared" si="1"/>
        <v>0.25</v>
      </c>
      <c r="M29" s="50"/>
    </row>
    <row r="30" spans="1:13" ht="15.75">
      <c r="A30" s="12">
        <v>24</v>
      </c>
      <c r="B30" s="12" t="s">
        <v>262</v>
      </c>
      <c r="C30" s="12" t="s">
        <v>19</v>
      </c>
      <c r="D30" s="48">
        <v>38847</v>
      </c>
      <c r="E30" s="12" t="s">
        <v>263</v>
      </c>
      <c r="F30" s="12" t="s">
        <v>234</v>
      </c>
      <c r="G30" s="12">
        <v>7</v>
      </c>
      <c r="H30" s="12">
        <v>0</v>
      </c>
      <c r="I30" s="12">
        <v>0</v>
      </c>
      <c r="J30" s="13">
        <v>3</v>
      </c>
      <c r="K30" s="12">
        <f t="shared" si="0"/>
        <v>10</v>
      </c>
      <c r="L30" s="49">
        <f t="shared" si="1"/>
        <v>0.25</v>
      </c>
      <c r="M30" s="50"/>
    </row>
    <row r="31" spans="1:13" ht="15.75">
      <c r="A31" s="12">
        <v>25</v>
      </c>
      <c r="B31" s="12" t="s">
        <v>264</v>
      </c>
      <c r="C31" s="12" t="s">
        <v>19</v>
      </c>
      <c r="D31" s="48">
        <v>39041</v>
      </c>
      <c r="E31" s="12" t="s">
        <v>33</v>
      </c>
      <c r="F31" s="12" t="s">
        <v>73</v>
      </c>
      <c r="G31" s="12">
        <v>1</v>
      </c>
      <c r="H31" s="12">
        <v>0</v>
      </c>
      <c r="I31" s="12">
        <v>7</v>
      </c>
      <c r="J31" s="13">
        <v>1</v>
      </c>
      <c r="K31" s="12">
        <f t="shared" si="0"/>
        <v>9</v>
      </c>
      <c r="L31" s="49">
        <f t="shared" si="1"/>
        <v>0.225</v>
      </c>
      <c r="M31" s="50"/>
    </row>
    <row r="32" spans="1:13" ht="15.75">
      <c r="A32" s="12">
        <v>26</v>
      </c>
      <c r="B32" s="12" t="s">
        <v>265</v>
      </c>
      <c r="C32" s="12" t="s">
        <v>19</v>
      </c>
      <c r="D32" s="48">
        <v>39127</v>
      </c>
      <c r="E32" s="12" t="s">
        <v>30</v>
      </c>
      <c r="F32" s="12" t="s">
        <v>236</v>
      </c>
      <c r="G32" s="12">
        <v>4</v>
      </c>
      <c r="H32" s="12">
        <v>0</v>
      </c>
      <c r="I32" s="12">
        <v>3</v>
      </c>
      <c r="J32" s="13">
        <v>0</v>
      </c>
      <c r="K32" s="12">
        <f t="shared" si="0"/>
        <v>7</v>
      </c>
      <c r="L32" s="49">
        <f t="shared" si="1"/>
        <v>0.175</v>
      </c>
      <c r="M32" s="50"/>
    </row>
    <row r="33" spans="1:13" ht="15.75">
      <c r="A33" s="12">
        <v>27</v>
      </c>
      <c r="B33" s="52" t="s">
        <v>266</v>
      </c>
      <c r="C33" s="12" t="s">
        <v>19</v>
      </c>
      <c r="D33" s="53">
        <v>39098</v>
      </c>
      <c r="E33" s="12" t="s">
        <v>38</v>
      </c>
      <c r="F33" s="12" t="s">
        <v>267</v>
      </c>
      <c r="G33" s="12">
        <v>0</v>
      </c>
      <c r="H33" s="12">
        <v>0</v>
      </c>
      <c r="I33" s="12">
        <v>0</v>
      </c>
      <c r="J33" s="13">
        <v>4</v>
      </c>
      <c r="K33" s="12">
        <f t="shared" si="0"/>
        <v>4</v>
      </c>
      <c r="L33" s="49">
        <f t="shared" si="1"/>
        <v>0.1</v>
      </c>
      <c r="M33" s="50"/>
    </row>
    <row r="34" spans="1:13" ht="15.75">
      <c r="A34" s="44">
        <v>28</v>
      </c>
      <c r="B34" s="44" t="s">
        <v>268</v>
      </c>
      <c r="C34" s="44" t="s">
        <v>19</v>
      </c>
      <c r="D34" s="54">
        <v>39113</v>
      </c>
      <c r="E34" s="44" t="s">
        <v>41</v>
      </c>
      <c r="F34" s="44" t="s">
        <v>269</v>
      </c>
      <c r="G34" s="44">
        <v>0</v>
      </c>
      <c r="H34" s="44">
        <v>0</v>
      </c>
      <c r="I34" s="44">
        <v>4</v>
      </c>
      <c r="J34" s="45">
        <v>0</v>
      </c>
      <c r="K34" s="44">
        <f t="shared" si="0"/>
        <v>4</v>
      </c>
      <c r="L34" s="55">
        <f t="shared" si="1"/>
        <v>0.1</v>
      </c>
      <c r="M34" s="56"/>
    </row>
    <row r="35" spans="1:13" ht="15.75">
      <c r="A35" s="36"/>
      <c r="B35" s="36"/>
      <c r="C35" s="36"/>
      <c r="D35" s="57"/>
      <c r="E35" s="36"/>
      <c r="F35" s="36"/>
      <c r="G35" s="36"/>
      <c r="H35" s="36"/>
      <c r="I35" s="36"/>
      <c r="J35" s="37"/>
      <c r="K35" s="36"/>
      <c r="L35" s="82"/>
      <c r="M35" s="82"/>
    </row>
    <row r="36" spans="1:13" ht="15.75">
      <c r="A36" s="27"/>
      <c r="B36" s="27"/>
      <c r="C36" s="27"/>
      <c r="D36" s="83"/>
      <c r="E36" s="27"/>
      <c r="F36" s="27"/>
      <c r="G36" s="27"/>
      <c r="H36" s="27"/>
      <c r="I36" s="27"/>
      <c r="J36" s="28"/>
      <c r="K36" s="27"/>
      <c r="L36" s="84"/>
      <c r="M36" s="84"/>
    </row>
    <row r="37" spans="1:13" ht="15.75">
      <c r="A37" s="27"/>
      <c r="B37" s="27"/>
      <c r="C37" s="27"/>
      <c r="D37" s="83"/>
      <c r="E37" s="27"/>
      <c r="F37" s="27"/>
      <c r="G37" s="27"/>
      <c r="H37" s="27"/>
      <c r="I37" s="27"/>
      <c r="J37" s="28"/>
      <c r="K37" s="27"/>
      <c r="L37" s="84"/>
      <c r="M37" s="84"/>
    </row>
    <row r="38" spans="1:13" ht="15.75">
      <c r="A38" s="27"/>
      <c r="B38" s="27"/>
      <c r="C38" s="27"/>
      <c r="D38" s="83"/>
      <c r="E38" s="27"/>
      <c r="F38" s="27"/>
      <c r="G38" s="27"/>
      <c r="H38" s="27"/>
      <c r="I38" s="27"/>
      <c r="J38" s="28"/>
      <c r="K38" s="27"/>
      <c r="L38" s="84"/>
      <c r="M38" s="84"/>
    </row>
    <row r="39" spans="1:13" ht="15.75">
      <c r="A39" s="84"/>
      <c r="B39" s="84" t="s">
        <v>270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 ht="15.75">
      <c r="A40" s="84"/>
      <c r="B40" s="84" t="s">
        <v>271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ht="15.75">
      <c r="A41" s="84"/>
      <c r="B41" s="84" t="s">
        <v>272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9" ht="39.75" customHeight="1"/>
    <row r="53" ht="39" customHeight="1"/>
  </sheetData>
  <sheetProtection selectLockedCells="1" selectUnlockedCells="1"/>
  <mergeCells count="4">
    <mergeCell ref="A1:K1"/>
    <mergeCell ref="B2:K2"/>
    <mergeCell ref="A3:K3"/>
    <mergeCell ref="A4:K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Ahlach</cp:lastModifiedBy>
  <cp:lastPrinted>2019-02-26T13:21:23Z</cp:lastPrinted>
  <dcterms:created xsi:type="dcterms:W3CDTF">2018-12-19T14:06:39Z</dcterms:created>
  <dcterms:modified xsi:type="dcterms:W3CDTF">2019-03-04T15:05:56Z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