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2045" activeTab="4"/>
  </bookViews>
  <sheets>
    <sheet name="7 класс" sheetId="2" r:id="rId1"/>
    <sheet name="8 класс" sheetId="3" r:id="rId2"/>
    <sheet name="9 класс" sheetId="6" r:id="rId3"/>
    <sheet name="10 класс" sheetId="7" r:id="rId4"/>
    <sheet name="11 класс" sheetId="1" r:id="rId5"/>
  </sheets>
  <calcPr calcId="152511"/>
</workbook>
</file>

<file path=xl/calcChain.xml><?xml version="1.0" encoding="utf-8"?>
<calcChain xmlns="http://schemas.openxmlformats.org/spreadsheetml/2006/main">
  <c r="S11" i="7" l="1"/>
  <c r="T11" i="7" s="1"/>
  <c r="S27" i="7"/>
  <c r="T27" i="7" s="1"/>
  <c r="S15" i="7"/>
  <c r="T15" i="7" s="1"/>
  <c r="S13" i="7"/>
  <c r="T13" i="7" s="1"/>
  <c r="S43" i="7"/>
  <c r="T43" i="7" s="1"/>
  <c r="S45" i="7"/>
  <c r="T45" i="7" s="1"/>
  <c r="S20" i="7"/>
  <c r="T20" i="7" s="1"/>
  <c r="S38" i="7"/>
  <c r="T38" i="7" s="1"/>
  <c r="S30" i="7"/>
  <c r="T30" i="7" s="1"/>
  <c r="S33" i="7"/>
  <c r="T33" i="7" s="1"/>
  <c r="S41" i="7"/>
  <c r="T41" i="7" s="1"/>
  <c r="S25" i="7"/>
  <c r="T25" i="7" s="1"/>
  <c r="S32" i="7"/>
  <c r="T32" i="7" s="1"/>
  <c r="S18" i="7"/>
  <c r="T18" i="7" s="1"/>
  <c r="S47" i="7"/>
  <c r="T47" i="7" s="1"/>
  <c r="S37" i="7"/>
  <c r="T37" i="7" s="1"/>
  <c r="S19" i="7"/>
  <c r="T19" i="7" s="1"/>
  <c r="S36" i="7"/>
  <c r="T36" i="7" s="1"/>
  <c r="S8" i="7"/>
  <c r="T8" i="7" s="1"/>
  <c r="S9" i="7"/>
  <c r="T9" i="7" s="1"/>
  <c r="S23" i="7"/>
  <c r="T23" i="7" s="1"/>
  <c r="S34" i="7"/>
  <c r="T34" i="7" s="1"/>
  <c r="S28" i="7"/>
  <c r="T28" i="7" s="1"/>
  <c r="S46" i="7"/>
  <c r="T46" i="7" s="1"/>
  <c r="S49" i="7"/>
  <c r="T49" i="7" s="1"/>
  <c r="S40" i="7"/>
  <c r="T40" i="7" s="1"/>
  <c r="S48" i="7"/>
  <c r="T48" i="7" s="1"/>
  <c r="S35" i="7"/>
  <c r="T35" i="7" s="1"/>
  <c r="S12" i="7"/>
  <c r="T12" i="7" s="1"/>
  <c r="S31" i="7"/>
  <c r="T31" i="7" s="1"/>
  <c r="S21" i="7"/>
  <c r="T21" i="7" s="1"/>
  <c r="S29" i="7"/>
  <c r="T29" i="7" s="1"/>
  <c r="S24" i="7"/>
  <c r="T24" i="7" s="1"/>
  <c r="S44" i="7"/>
  <c r="T44" i="7" s="1"/>
  <c r="S42" i="7"/>
  <c r="T42" i="7" s="1"/>
  <c r="S39" i="7"/>
  <c r="T39" i="7" s="1"/>
  <c r="S51" i="7"/>
  <c r="T51" i="7" s="1"/>
  <c r="S10" i="7"/>
  <c r="T10" i="7" s="1"/>
  <c r="S16" i="7"/>
  <c r="T16" i="7" s="1"/>
  <c r="S14" i="7"/>
  <c r="T14" i="7" s="1"/>
  <c r="S50" i="7"/>
  <c r="T50" i="7" s="1"/>
  <c r="S17" i="7"/>
  <c r="T17" i="7" s="1"/>
  <c r="S26" i="7"/>
  <c r="T26" i="7" s="1"/>
  <c r="S22" i="7"/>
  <c r="T22" i="7" s="1"/>
  <c r="S26" i="3"/>
  <c r="T26" i="3" s="1"/>
  <c r="S12" i="3"/>
  <c r="T12" i="3" s="1"/>
  <c r="S61" i="1"/>
  <c r="T61" i="1" s="1"/>
  <c r="S22" i="1"/>
  <c r="T22" i="1" s="1"/>
  <c r="S46" i="1"/>
  <c r="T46" i="1" s="1"/>
  <c r="S18" i="1"/>
  <c r="T18" i="1" s="1"/>
  <c r="S63" i="1"/>
  <c r="T63" i="1" s="1"/>
  <c r="S29" i="1"/>
  <c r="T29" i="1" s="1"/>
  <c r="S20" i="1"/>
  <c r="T20" i="1" s="1"/>
  <c r="S25" i="1"/>
  <c r="T25" i="1" s="1"/>
  <c r="S34" i="1"/>
  <c r="T34" i="1" s="1"/>
  <c r="S56" i="1"/>
  <c r="T56" i="1" s="1"/>
  <c r="S30" i="1"/>
  <c r="T30" i="1" s="1"/>
  <c r="S41" i="1"/>
  <c r="T41" i="1" s="1"/>
  <c r="S15" i="1"/>
  <c r="T15" i="1" s="1"/>
  <c r="S57" i="1"/>
  <c r="T57" i="1" s="1"/>
  <c r="S16" i="1"/>
  <c r="T16" i="1" s="1"/>
  <c r="S49" i="1"/>
  <c r="T49" i="1" s="1"/>
  <c r="S14" i="1"/>
  <c r="T14" i="1" s="1"/>
  <c r="S60" i="1"/>
  <c r="T60" i="1" s="1"/>
  <c r="S38" i="1"/>
  <c r="T38" i="1" s="1"/>
  <c r="S13" i="1"/>
  <c r="T13" i="1" s="1"/>
  <c r="S8" i="1"/>
  <c r="T8" i="1" s="1"/>
  <c r="S51" i="1"/>
  <c r="T51" i="1" s="1"/>
  <c r="S68" i="1"/>
  <c r="T68" i="1" s="1"/>
  <c r="S35" i="1"/>
  <c r="T35" i="1" s="1"/>
  <c r="S54" i="1"/>
  <c r="T54" i="1" s="1"/>
  <c r="S10" i="1"/>
  <c r="T10" i="1" s="1"/>
  <c r="S69" i="1"/>
  <c r="T69" i="1" s="1"/>
  <c r="S45" i="1"/>
  <c r="T45" i="1" s="1"/>
  <c r="S42" i="1"/>
  <c r="T42" i="1" s="1"/>
  <c r="S17" i="1"/>
  <c r="T17" i="1" s="1"/>
  <c r="S66" i="1"/>
  <c r="T66" i="1" s="1"/>
  <c r="S19" i="1"/>
  <c r="T19" i="1" s="1"/>
  <c r="S11" i="1"/>
  <c r="T11" i="1" s="1"/>
  <c r="S40" i="1"/>
  <c r="T40" i="1" s="1"/>
  <c r="S50" i="1"/>
  <c r="T50" i="1" s="1"/>
  <c r="S47" i="1"/>
  <c r="T47" i="1" s="1"/>
  <c r="S24" i="1"/>
  <c r="T24" i="1" s="1"/>
  <c r="S55" i="1"/>
  <c r="T55" i="1" s="1"/>
  <c r="S44" i="1"/>
  <c r="T44" i="1" s="1"/>
  <c r="S27" i="1"/>
  <c r="T27" i="1" s="1"/>
  <c r="S59" i="1"/>
  <c r="T59" i="1" s="1"/>
  <c r="S9" i="1"/>
  <c r="T9" i="1" s="1"/>
  <c r="S26" i="1"/>
  <c r="T26" i="1" s="1"/>
  <c r="S48" i="1"/>
  <c r="T48" i="1" s="1"/>
  <c r="S52" i="1"/>
  <c r="T52" i="1" s="1"/>
  <c r="S36" i="1"/>
  <c r="T36" i="1" s="1"/>
  <c r="S43" i="1"/>
  <c r="T43" i="1" s="1"/>
  <c r="S37" i="1"/>
  <c r="T37" i="1" s="1"/>
  <c r="S64" i="1"/>
  <c r="T64" i="1" s="1"/>
  <c r="S58" i="1"/>
  <c r="T58" i="1" s="1"/>
  <c r="S32" i="1"/>
  <c r="T32" i="1" s="1"/>
  <c r="S28" i="1"/>
  <c r="T28" i="1" s="1"/>
  <c r="S12" i="1"/>
  <c r="T12" i="1" s="1"/>
  <c r="S53" i="1"/>
  <c r="T53" i="1" s="1"/>
  <c r="S65" i="1"/>
  <c r="T65" i="1" s="1"/>
  <c r="S67" i="1"/>
  <c r="T67" i="1" s="1"/>
  <c r="S31" i="1"/>
  <c r="T31" i="1" s="1"/>
  <c r="S62" i="1"/>
  <c r="T62" i="1" s="1"/>
  <c r="S33" i="1"/>
  <c r="T33" i="1" s="1"/>
  <c r="S39" i="1"/>
  <c r="T39" i="1" s="1"/>
  <c r="S21" i="1"/>
  <c r="T21" i="1" s="1"/>
  <c r="S23" i="1"/>
  <c r="T23" i="1" s="1"/>
  <c r="R17" i="6"/>
  <c r="S17" i="6" s="1"/>
  <c r="R7" i="6"/>
  <c r="S7" i="6" s="1"/>
  <c r="R22" i="6"/>
  <c r="S22" i="6" s="1"/>
  <c r="R21" i="6"/>
  <c r="S21" i="6" s="1"/>
  <c r="R23" i="6"/>
  <c r="S23" i="6" s="1"/>
  <c r="R35" i="6"/>
  <c r="S35" i="6" s="1"/>
  <c r="R27" i="6"/>
  <c r="S27" i="6" s="1"/>
  <c r="R37" i="6"/>
  <c r="S37" i="6" s="1"/>
  <c r="R39" i="6"/>
  <c r="S39" i="6" s="1"/>
  <c r="R49" i="6"/>
  <c r="S49" i="6" s="1"/>
  <c r="R15" i="6"/>
  <c r="S15" i="6" s="1"/>
  <c r="R10" i="6"/>
  <c r="S10" i="6" s="1"/>
  <c r="R24" i="6"/>
  <c r="S24" i="6" s="1"/>
  <c r="R11" i="6"/>
  <c r="S11" i="6" s="1"/>
  <c r="R18" i="6"/>
  <c r="S18" i="6" s="1"/>
  <c r="R41" i="6"/>
  <c r="S41" i="6" s="1"/>
  <c r="R47" i="6"/>
  <c r="S47" i="6" s="1"/>
  <c r="R29" i="6"/>
  <c r="S29" i="6" s="1"/>
  <c r="R34" i="6"/>
  <c r="S34" i="6" s="1"/>
  <c r="R25" i="6"/>
  <c r="S25" i="6" s="1"/>
  <c r="R28" i="6"/>
  <c r="S28" i="6" s="1"/>
  <c r="R45" i="6"/>
  <c r="S45" i="6" s="1"/>
  <c r="R30" i="6"/>
  <c r="S30" i="6" s="1"/>
  <c r="R33" i="6"/>
  <c r="S33" i="6" s="1"/>
  <c r="R26" i="6"/>
  <c r="S26" i="6" s="1"/>
  <c r="R40" i="6"/>
  <c r="S40" i="6" s="1"/>
  <c r="R12" i="6"/>
  <c r="S12" i="6" s="1"/>
  <c r="R20" i="6"/>
  <c r="S20" i="6" s="1"/>
  <c r="R16" i="6"/>
  <c r="S16" i="6" s="1"/>
  <c r="R43" i="6"/>
  <c r="S43" i="6" s="1"/>
  <c r="R36" i="6"/>
  <c r="S36" i="6" s="1"/>
  <c r="R31" i="6"/>
  <c r="S31" i="6" s="1"/>
  <c r="R9" i="6"/>
  <c r="S9" i="6" s="1"/>
  <c r="R19" i="6"/>
  <c r="S19" i="6" s="1"/>
  <c r="R32" i="6"/>
  <c r="S32" i="6" s="1"/>
  <c r="R44" i="6"/>
  <c r="S44" i="6" s="1"/>
  <c r="R46" i="6"/>
  <c r="S46" i="6" s="1"/>
  <c r="R48" i="6"/>
  <c r="S48" i="6" s="1"/>
  <c r="R13" i="6"/>
  <c r="S13" i="6" s="1"/>
  <c r="R38" i="6"/>
  <c r="S38" i="6" s="1"/>
  <c r="R8" i="6"/>
  <c r="S8" i="6" s="1"/>
  <c r="R42" i="6"/>
  <c r="S42" i="6" s="1"/>
  <c r="R14" i="6"/>
  <c r="S14" i="6" s="1"/>
  <c r="S41" i="3"/>
  <c r="T41" i="3" s="1"/>
  <c r="S34" i="3"/>
  <c r="T34" i="3" s="1"/>
  <c r="S35" i="3"/>
  <c r="T35" i="3" s="1"/>
  <c r="S52" i="3"/>
  <c r="T52" i="3" s="1"/>
  <c r="S28" i="3"/>
  <c r="T28" i="3" s="1"/>
  <c r="S19" i="3"/>
  <c r="T19" i="3" s="1"/>
  <c r="S54" i="3"/>
  <c r="T54" i="3" s="1"/>
  <c r="S47" i="3"/>
  <c r="T47" i="3" s="1"/>
  <c r="S14" i="3"/>
  <c r="T14" i="3" s="1"/>
  <c r="S36" i="3"/>
  <c r="T36" i="3" s="1"/>
  <c r="S22" i="3"/>
  <c r="T22" i="3" s="1"/>
  <c r="S31" i="3"/>
  <c r="T31" i="3" s="1"/>
  <c r="S18" i="3"/>
  <c r="T18" i="3" s="1"/>
  <c r="S10" i="3"/>
  <c r="T10" i="3" s="1"/>
  <c r="S20" i="3"/>
  <c r="T20" i="3" s="1"/>
  <c r="S42" i="3"/>
  <c r="T42" i="3" s="1"/>
  <c r="S21" i="3"/>
  <c r="T21" i="3" s="1"/>
  <c r="S48" i="3"/>
  <c r="T48" i="3" s="1"/>
  <c r="S17" i="3"/>
  <c r="T17" i="3" s="1"/>
  <c r="S45" i="3"/>
  <c r="T45" i="3" s="1"/>
  <c r="S46" i="3"/>
  <c r="T46" i="3" s="1"/>
  <c r="S37" i="3"/>
  <c r="T37" i="3" s="1"/>
  <c r="S40" i="3"/>
  <c r="T40" i="3" s="1"/>
  <c r="S16" i="3"/>
  <c r="T16" i="3" s="1"/>
  <c r="S11" i="3"/>
  <c r="T11" i="3" s="1"/>
  <c r="S23" i="3"/>
  <c r="T23" i="3" s="1"/>
  <c r="S13" i="3"/>
  <c r="T13" i="3" s="1"/>
  <c r="S15" i="3"/>
  <c r="T15" i="3" s="1"/>
  <c r="S9" i="3"/>
  <c r="T9" i="3" s="1"/>
  <c r="S7" i="3"/>
  <c r="T7" i="3" s="1"/>
  <c r="S43" i="3"/>
  <c r="T43" i="3" s="1"/>
  <c r="S32" i="3"/>
  <c r="T32" i="3" s="1"/>
  <c r="S50" i="3"/>
  <c r="T50" i="3" s="1"/>
  <c r="S24" i="3"/>
  <c r="T24" i="3" s="1"/>
  <c r="S29" i="3"/>
  <c r="T29" i="3" s="1"/>
  <c r="S38" i="3"/>
  <c r="T38" i="3" s="1"/>
  <c r="S44" i="3"/>
  <c r="T44" i="3" s="1"/>
  <c r="S25" i="3"/>
  <c r="T25" i="3" s="1"/>
  <c r="S30" i="3"/>
  <c r="T30" i="3" s="1"/>
  <c r="S49" i="3"/>
  <c r="T49" i="3" s="1"/>
  <c r="S27" i="3"/>
  <c r="T27" i="3" s="1"/>
  <c r="S39" i="3"/>
  <c r="T39" i="3" s="1"/>
  <c r="S33" i="3"/>
  <c r="T33" i="3" s="1"/>
  <c r="S8" i="3"/>
  <c r="T8" i="3" s="1"/>
  <c r="S53" i="3"/>
  <c r="T53" i="3" s="1"/>
  <c r="S56" i="3"/>
  <c r="T56" i="3" s="1"/>
  <c r="S51" i="3"/>
  <c r="T51" i="3" s="1"/>
  <c r="S55" i="3"/>
  <c r="T55" i="3" s="1"/>
  <c r="S50" i="2"/>
  <c r="T50" i="2" s="1"/>
  <c r="S26" i="2"/>
  <c r="S38" i="2"/>
  <c r="S27" i="2"/>
  <c r="T27" i="2" s="1"/>
  <c r="S19" i="2"/>
  <c r="T19" i="2" s="1"/>
  <c r="S8" i="2"/>
  <c r="T8" i="2" s="1"/>
  <c r="S20" i="2"/>
  <c r="T20" i="2" s="1"/>
  <c r="S39" i="2"/>
  <c r="T39" i="2" s="1"/>
  <c r="S40" i="2"/>
  <c r="T40" i="2" s="1"/>
  <c r="S15" i="2"/>
  <c r="T15" i="2" s="1"/>
  <c r="S23" i="2"/>
  <c r="T23" i="2" s="1"/>
  <c r="S28" i="2"/>
  <c r="T28" i="2" s="1"/>
  <c r="S41" i="2"/>
  <c r="T41" i="2" s="1"/>
  <c r="S51" i="2"/>
  <c r="T51" i="2" s="1"/>
  <c r="S29" i="2"/>
  <c r="T29" i="2" s="1"/>
  <c r="S13" i="2"/>
  <c r="S12" i="2"/>
  <c r="T12" i="2" s="1"/>
  <c r="S9" i="2"/>
  <c r="T9" i="2" s="1"/>
  <c r="S42" i="2"/>
  <c r="S14" i="2"/>
  <c r="T14" i="2" s="1"/>
  <c r="S43" i="2"/>
  <c r="T43" i="2" s="1"/>
  <c r="S30" i="2"/>
  <c r="T30" i="2" s="1"/>
  <c r="S44" i="2"/>
  <c r="S45" i="2"/>
  <c r="T45" i="2" s="1"/>
  <c r="S16" i="2"/>
  <c r="T16" i="2" s="1"/>
  <c r="S31" i="2"/>
  <c r="T31" i="2" s="1"/>
  <c r="S32" i="2"/>
  <c r="T32" i="2" s="1"/>
  <c r="S46" i="2"/>
  <c r="T46" i="2" s="1"/>
  <c r="S33" i="2"/>
  <c r="T33" i="2" s="1"/>
  <c r="S21" i="2"/>
  <c r="T21" i="2" s="1"/>
  <c r="S17" i="2"/>
  <c r="S47" i="2"/>
  <c r="T47" i="2" s="1"/>
  <c r="S10" i="2"/>
  <c r="T10" i="2" s="1"/>
  <c r="S11" i="2"/>
  <c r="T11" i="2" s="1"/>
  <c r="S34" i="2"/>
  <c r="T34" i="2" s="1"/>
  <c r="S48" i="2"/>
  <c r="T48" i="2" s="1"/>
  <c r="S35" i="2"/>
  <c r="T35" i="2" s="1"/>
  <c r="S18" i="2"/>
  <c r="T18" i="2" s="1"/>
  <c r="S52" i="2"/>
  <c r="T52" i="2" s="1"/>
  <c r="S36" i="2"/>
  <c r="T36" i="2" s="1"/>
  <c r="S49" i="2"/>
  <c r="T49" i="2" s="1"/>
  <c r="S37" i="2"/>
  <c r="T37" i="2" s="1"/>
  <c r="S22" i="2"/>
  <c r="T22" i="2" s="1"/>
  <c r="S24" i="2"/>
  <c r="T24" i="2" s="1"/>
  <c r="T26" i="2"/>
  <c r="T38" i="2"/>
  <c r="T13" i="2"/>
  <c r="T42" i="2"/>
  <c r="T44" i="2"/>
  <c r="T17" i="2"/>
  <c r="S25" i="2"/>
  <c r="T25" i="2" s="1"/>
</calcChain>
</file>

<file path=xl/sharedStrings.xml><?xml version="1.0" encoding="utf-8"?>
<sst xmlns="http://schemas.openxmlformats.org/spreadsheetml/2006/main" count="1940" uniqueCount="660">
  <si>
    <t>№</t>
  </si>
  <si>
    <t>Фамилия участника</t>
  </si>
  <si>
    <t xml:space="preserve">Имя </t>
  </si>
  <si>
    <t>Отчество</t>
  </si>
  <si>
    <t>Пол (м, ж)</t>
  </si>
  <si>
    <t>Район</t>
  </si>
  <si>
    <t>Дата рождения</t>
  </si>
  <si>
    <t>Образовательное учреждение</t>
  </si>
  <si>
    <t>Фамилия, имя, отчество учителя (полностью)</t>
  </si>
  <si>
    <t>ж</t>
  </si>
  <si>
    <t>г. Элиста</t>
  </si>
  <si>
    <t>МБОУ "СОШ №2"</t>
  </si>
  <si>
    <t>м</t>
  </si>
  <si>
    <t>МБОУ СОШ №3</t>
  </si>
  <si>
    <t>Михайлович</t>
  </si>
  <si>
    <t>Владимирович</t>
  </si>
  <si>
    <t>Кензеева</t>
  </si>
  <si>
    <t>Саяна</t>
  </si>
  <si>
    <t>Станиславовна</t>
  </si>
  <si>
    <t>Бордаева Донара Геннадьевна</t>
  </si>
  <si>
    <t>Мугумаев</t>
  </si>
  <si>
    <t>Магомед</t>
  </si>
  <si>
    <t>Русланович</t>
  </si>
  <si>
    <t xml:space="preserve">Пономарева </t>
  </si>
  <si>
    <t xml:space="preserve">Лада </t>
  </si>
  <si>
    <t xml:space="preserve">Юрьевна </t>
  </si>
  <si>
    <t>МБОУ "СОШ №4"</t>
  </si>
  <si>
    <t xml:space="preserve">Миндяев Михаил Юрьевич </t>
  </si>
  <si>
    <t xml:space="preserve">Шурлаева </t>
  </si>
  <si>
    <t xml:space="preserve">Мария </t>
  </si>
  <si>
    <t xml:space="preserve">Александровна </t>
  </si>
  <si>
    <t>Вепрев</t>
  </si>
  <si>
    <t>МБОУ "СОШ №8 им. Н. Очирова"</t>
  </si>
  <si>
    <t>Каткаев Виктор Викторович</t>
  </si>
  <si>
    <t>Манджиева</t>
  </si>
  <si>
    <t>Заяна</t>
  </si>
  <si>
    <t>Лиджиевна</t>
  </si>
  <si>
    <t>Ильджиева</t>
  </si>
  <si>
    <t>Эльвира</t>
  </si>
  <si>
    <t>Олеговна</t>
  </si>
  <si>
    <t>Муева</t>
  </si>
  <si>
    <t>Элина</t>
  </si>
  <si>
    <t>Мигмировна</t>
  </si>
  <si>
    <t>Таушев</t>
  </si>
  <si>
    <t>Станислав</t>
  </si>
  <si>
    <t>Рамисович</t>
  </si>
  <si>
    <t>МБОУ СОШ №10</t>
  </si>
  <si>
    <t>Сангаджиев Чингис Геннадьевич</t>
  </si>
  <si>
    <t>Арина</t>
  </si>
  <si>
    <t xml:space="preserve"> Волосников 
</t>
  </si>
  <si>
    <t>Артем</t>
  </si>
  <si>
    <t>Александрович</t>
  </si>
  <si>
    <t>МБОУ "СОШ №12"</t>
  </si>
  <si>
    <t>Усалко Марина Владимировна</t>
  </si>
  <si>
    <t>Даяна</t>
  </si>
  <si>
    <t>Алексеевна</t>
  </si>
  <si>
    <t>Александровна</t>
  </si>
  <si>
    <t>Мукаева</t>
  </si>
  <si>
    <t>Альмина</t>
  </si>
  <si>
    <t>Саналовна</t>
  </si>
  <si>
    <t xml:space="preserve">Боваева </t>
  </si>
  <si>
    <t>Диана</t>
  </si>
  <si>
    <t>МБОУ "СОШ № 15"</t>
  </si>
  <si>
    <t>Мучкаев Арслан Борисович</t>
  </si>
  <si>
    <t>Бадгаева</t>
  </si>
  <si>
    <t>МБОУ "СОШ № 17"          им Кугультинова Д.Н.</t>
  </si>
  <si>
    <t>Зундугинов Борис Санжинович</t>
  </si>
  <si>
    <t>Анастасия</t>
  </si>
  <si>
    <t>Игоревна</t>
  </si>
  <si>
    <t>Мангутов</t>
  </si>
  <si>
    <t>Алтан</t>
  </si>
  <si>
    <t>Борисович</t>
  </si>
  <si>
    <t>Очир-Горяева</t>
  </si>
  <si>
    <t>Алтана</t>
  </si>
  <si>
    <t>Мергеновна</t>
  </si>
  <si>
    <t>Ханинова</t>
  </si>
  <si>
    <t>Надежда</t>
  </si>
  <si>
    <t>Викторовна</t>
  </si>
  <si>
    <t>Лиджиев</t>
  </si>
  <si>
    <t>Баир</t>
  </si>
  <si>
    <t>Саналович</t>
  </si>
  <si>
    <t xml:space="preserve">МБОУ «СОШ №18» </t>
  </si>
  <si>
    <t xml:space="preserve">Манджиева Е.В. </t>
  </si>
  <si>
    <t>Дурдусов</t>
  </si>
  <si>
    <t xml:space="preserve"> Санан </t>
  </si>
  <si>
    <t xml:space="preserve">Саналович </t>
  </si>
  <si>
    <t xml:space="preserve">Мукубенова </t>
  </si>
  <si>
    <t>Алина</t>
  </si>
  <si>
    <t>Баатровна</t>
  </si>
  <si>
    <t>МБОУ "СОШ №21"</t>
  </si>
  <si>
    <t>Саткуева Раиса Манджиевна</t>
  </si>
  <si>
    <t>Дорджиева</t>
  </si>
  <si>
    <t>Аюна</t>
  </si>
  <si>
    <t>Малышев</t>
  </si>
  <si>
    <t>Санджи</t>
  </si>
  <si>
    <t>Саврович</t>
  </si>
  <si>
    <t>МБОУ «СОШ № 23 им.Эрдниева П.М.»</t>
  </si>
  <si>
    <t>Пипенко Сергей Викторович</t>
  </si>
  <si>
    <t>Худаева</t>
  </si>
  <si>
    <t>Николаевна</t>
  </si>
  <si>
    <t>Басангова</t>
  </si>
  <si>
    <t>Баина</t>
  </si>
  <si>
    <t>Константиновна</t>
  </si>
  <si>
    <t>Чингеева</t>
  </si>
  <si>
    <t>Байсана</t>
  </si>
  <si>
    <t>Хулхачеев</t>
  </si>
  <si>
    <t>Заян</t>
  </si>
  <si>
    <t>Викторович</t>
  </si>
  <si>
    <t>Джамбаев</t>
  </si>
  <si>
    <t>Владимир</t>
  </si>
  <si>
    <t>Мингиянович</t>
  </si>
  <si>
    <t>Логаев</t>
  </si>
  <si>
    <t>Артур</t>
  </si>
  <si>
    <t>Денисович</t>
  </si>
  <si>
    <t xml:space="preserve">Бадминова </t>
  </si>
  <si>
    <t xml:space="preserve">Виктория </t>
  </si>
  <si>
    <t>Мингияновна</t>
  </si>
  <si>
    <t>МБОУ "КНГ им. Кичикова А.Ш."</t>
  </si>
  <si>
    <t>Бадмаев Базыр Владимирович</t>
  </si>
  <si>
    <t>Онаев</t>
  </si>
  <si>
    <t>Санал</t>
  </si>
  <si>
    <t>Хонгорович</t>
  </si>
  <si>
    <t>МБОУ КЭГ</t>
  </si>
  <si>
    <t>Павлов Джангар Борисович</t>
  </si>
  <si>
    <t>Мучкаева</t>
  </si>
  <si>
    <t>Марзаева Марина Борисовна</t>
  </si>
  <si>
    <t xml:space="preserve">Васкеева </t>
  </si>
  <si>
    <t xml:space="preserve">Валерия </t>
  </si>
  <si>
    <t>Борисовна</t>
  </si>
  <si>
    <t>Мучкаев</t>
  </si>
  <si>
    <t>Алдар</t>
  </si>
  <si>
    <t>Гильгеева</t>
  </si>
  <si>
    <t>Буйнта</t>
  </si>
  <si>
    <t>МБОУ "Элистинский технический лицей"</t>
  </si>
  <si>
    <t>Тоташев Санджи Владимирович</t>
  </si>
  <si>
    <t>Победитель</t>
  </si>
  <si>
    <t>Кравцова</t>
  </si>
  <si>
    <t>Юлия</t>
  </si>
  <si>
    <t>Евгеньевна</t>
  </si>
  <si>
    <t>Сангаджиев</t>
  </si>
  <si>
    <t>Данзан</t>
  </si>
  <si>
    <t>Призер</t>
  </si>
  <si>
    <t>Горяева</t>
  </si>
  <si>
    <t>Айса</t>
  </si>
  <si>
    <t>Церенова</t>
  </si>
  <si>
    <t>Герензел</t>
  </si>
  <si>
    <t>Бадмаевна</t>
  </si>
  <si>
    <t>Джигнянова</t>
  </si>
  <si>
    <t>Шибиджиева</t>
  </si>
  <si>
    <t>Ангелина</t>
  </si>
  <si>
    <t>Хаваева</t>
  </si>
  <si>
    <t>Евгения</t>
  </si>
  <si>
    <t>Мамаев</t>
  </si>
  <si>
    <t>Эренцен</t>
  </si>
  <si>
    <t>Лиджиевич</t>
  </si>
  <si>
    <t>МБОУ ЭМГ</t>
  </si>
  <si>
    <t>Джуканова Данара Николаевна</t>
  </si>
  <si>
    <t xml:space="preserve">Хатаев </t>
  </si>
  <si>
    <t>Бата</t>
  </si>
  <si>
    <t>Манцаева Татьяна Борисовна</t>
  </si>
  <si>
    <t xml:space="preserve">Дулахинова </t>
  </si>
  <si>
    <t>Айлана</t>
  </si>
  <si>
    <t>Савровна</t>
  </si>
  <si>
    <t>Аркадьевна</t>
  </si>
  <si>
    <t xml:space="preserve">Тюрбеев </t>
  </si>
  <si>
    <t>Андреевич</t>
  </si>
  <si>
    <t>Цеденов</t>
  </si>
  <si>
    <t>Дамир</t>
  </si>
  <si>
    <t>Джангарович</t>
  </si>
  <si>
    <t>Букшургинов</t>
  </si>
  <si>
    <t>Константин</t>
  </si>
  <si>
    <t>Головкова</t>
  </si>
  <si>
    <t>Елизавета</t>
  </si>
  <si>
    <t>МБОУ "Элистинский лицей"</t>
  </si>
  <si>
    <t>Манцева Кермен Эдуардовна</t>
  </si>
  <si>
    <t>Чубанов</t>
  </si>
  <si>
    <t>Иванович</t>
  </si>
  <si>
    <t>Дарбаков</t>
  </si>
  <si>
    <t>Давид</t>
  </si>
  <si>
    <t>Кекшаев</t>
  </si>
  <si>
    <t>Зулаевич</t>
  </si>
  <si>
    <t>Манжиков</t>
  </si>
  <si>
    <t>Темир</t>
  </si>
  <si>
    <t>Эрдниевич</t>
  </si>
  <si>
    <t>Лиджиева</t>
  </si>
  <si>
    <t>Александра</t>
  </si>
  <si>
    <t>Арашаевна</t>
  </si>
  <si>
    <t>Вероника</t>
  </si>
  <si>
    <t>Дертеева</t>
  </si>
  <si>
    <t>Кермен</t>
  </si>
  <si>
    <t>Эрдниевна</t>
  </si>
  <si>
    <t>Айсовна</t>
  </si>
  <si>
    <t>МБОУ "ЭКГ"</t>
  </si>
  <si>
    <t>Мацакова Светлана Алексеевна</t>
  </si>
  <si>
    <t>Курдюков</t>
  </si>
  <si>
    <t>Елисей</t>
  </si>
  <si>
    <t>Инджиева</t>
  </si>
  <si>
    <t>Яна</t>
  </si>
  <si>
    <t>Артемовна</t>
  </si>
  <si>
    <t>Сильнеев</t>
  </si>
  <si>
    <t>Гаря</t>
  </si>
  <si>
    <t>Эдуардович</t>
  </si>
  <si>
    <t xml:space="preserve">Сорокина </t>
  </si>
  <si>
    <t>Марина</t>
  </si>
  <si>
    <t>Максимовна</t>
  </si>
  <si>
    <t>МБОУ "РНГ                                     им. преподобного           С. Радонежского"</t>
  </si>
  <si>
    <t>Моллаев Александр Монтаевич</t>
  </si>
  <si>
    <t xml:space="preserve">Алдар </t>
  </si>
  <si>
    <t>Очирович</t>
  </si>
  <si>
    <t xml:space="preserve">Гасанов </t>
  </si>
  <si>
    <t>Канан</t>
  </si>
  <si>
    <t>Азерович</t>
  </si>
  <si>
    <t>Донгруппова Анастасия Олеговна</t>
  </si>
  <si>
    <t xml:space="preserve">Дживаджиев </t>
  </si>
  <si>
    <t>Тамерлан</t>
  </si>
  <si>
    <t>Арсентьевич</t>
  </si>
  <si>
    <t>Юрьевна</t>
  </si>
  <si>
    <t>Иванова</t>
  </si>
  <si>
    <t>Энкира</t>
  </si>
  <si>
    <t>Очиров</t>
  </si>
  <si>
    <t>Анджа</t>
  </si>
  <si>
    <t>Василенко</t>
  </si>
  <si>
    <t>Владиславовна</t>
  </si>
  <si>
    <t>Егорова Булгун Федоровна</t>
  </si>
  <si>
    <t>Шамакова</t>
  </si>
  <si>
    <t>Виктория</t>
  </si>
  <si>
    <t>Витальевна</t>
  </si>
  <si>
    <t>Онуфриенко</t>
  </si>
  <si>
    <t>Дмитриевна</t>
  </si>
  <si>
    <t xml:space="preserve">Курнеева </t>
  </si>
  <si>
    <t xml:space="preserve">Герел </t>
  </si>
  <si>
    <t>Мутловна</t>
  </si>
  <si>
    <t xml:space="preserve">Хашаев </t>
  </si>
  <si>
    <t xml:space="preserve">Константин </t>
  </si>
  <si>
    <t>Вадимович</t>
  </si>
  <si>
    <t xml:space="preserve">Остапенко </t>
  </si>
  <si>
    <t xml:space="preserve">Кира </t>
  </si>
  <si>
    <t>Андреевна</t>
  </si>
  <si>
    <t>София</t>
  </si>
  <si>
    <t>Ж</t>
  </si>
  <si>
    <t>Басангова Данара Сергеевна</t>
  </si>
  <si>
    <t>Григорий</t>
  </si>
  <si>
    <t>Петровна</t>
  </si>
  <si>
    <t>Михайленко</t>
  </si>
  <si>
    <t>Камилла</t>
  </si>
  <si>
    <t>Сергеевна</t>
  </si>
  <si>
    <t>Романовна</t>
  </si>
  <si>
    <t>Очирова Татьяна Николаевна</t>
  </si>
  <si>
    <t>Наминов</t>
  </si>
  <si>
    <t>Бадма</t>
  </si>
  <si>
    <t>Антонович</t>
  </si>
  <si>
    <t xml:space="preserve">Намруев </t>
  </si>
  <si>
    <t>Санджиевич</t>
  </si>
  <si>
    <t>08.03.20.12</t>
  </si>
  <si>
    <t>Сар-Герел</t>
  </si>
  <si>
    <t>МБОУ "СОШ № 17"      им.Кугультинова Д.Н.</t>
  </si>
  <si>
    <t>Надбитова Галина Саранговна</t>
  </si>
  <si>
    <t>Владимировна</t>
  </si>
  <si>
    <t>Мамошкин Максим Викторович</t>
  </si>
  <si>
    <t>Кубюн</t>
  </si>
  <si>
    <t>Софья</t>
  </si>
  <si>
    <t>Игнатовна</t>
  </si>
  <si>
    <t xml:space="preserve">Дженгуров </t>
  </si>
  <si>
    <t>Дорджиев</t>
  </si>
  <si>
    <t>Мерген</t>
  </si>
  <si>
    <t>Бекнеева</t>
  </si>
  <si>
    <t>Нина</t>
  </si>
  <si>
    <t>Басанговна</t>
  </si>
  <si>
    <t>Яшкулов</t>
  </si>
  <si>
    <t>Эльвег</t>
  </si>
  <si>
    <t>Данара</t>
  </si>
  <si>
    <t>Джангаровна</t>
  </si>
  <si>
    <t xml:space="preserve">Менкеева </t>
  </si>
  <si>
    <t>Нора</t>
  </si>
  <si>
    <t>Оэлун</t>
  </si>
  <si>
    <t>Арсланович</t>
  </si>
  <si>
    <t>Цадаева</t>
  </si>
  <si>
    <t>Екатерина</t>
  </si>
  <si>
    <t>Болдырева</t>
  </si>
  <si>
    <t>МБОУ "СОШ № 18"</t>
  </si>
  <si>
    <t>Манджиева Евгения Владимировна</t>
  </si>
  <si>
    <t xml:space="preserve">Милана </t>
  </si>
  <si>
    <t xml:space="preserve">Ковинев </t>
  </si>
  <si>
    <t xml:space="preserve">Роман </t>
  </si>
  <si>
    <t xml:space="preserve">Станиславович </t>
  </si>
  <si>
    <t xml:space="preserve"> 25.06.2011 г </t>
  </si>
  <si>
    <t xml:space="preserve">Бадмаева </t>
  </si>
  <si>
    <t>Эрднигаряева Татьяна Гогаевна</t>
  </si>
  <si>
    <t>Бембеева</t>
  </si>
  <si>
    <t xml:space="preserve">Айлана </t>
  </si>
  <si>
    <t>Баатрович</t>
  </si>
  <si>
    <t xml:space="preserve">Манджиев </t>
  </si>
  <si>
    <t>Бадмаевич</t>
  </si>
  <si>
    <t xml:space="preserve">Минкеева </t>
  </si>
  <si>
    <t xml:space="preserve">Ирина </t>
  </si>
  <si>
    <t xml:space="preserve">Тагиева </t>
  </si>
  <si>
    <t>г.Элиста</t>
  </si>
  <si>
    <t>Войнаровский</t>
  </si>
  <si>
    <t>Альберт</t>
  </si>
  <si>
    <t>Никитич</t>
  </si>
  <si>
    <t>МБОУ СОШ №20</t>
  </si>
  <si>
    <t>Тюрбеев Бадма Гунаевич</t>
  </si>
  <si>
    <t xml:space="preserve">Номтынов </t>
  </si>
  <si>
    <t>Тимур</t>
  </si>
  <si>
    <t>31 08 2011</t>
  </si>
  <si>
    <t>Туекбасова</t>
  </si>
  <si>
    <t xml:space="preserve">Амина </t>
  </si>
  <si>
    <t>Бадмаев</t>
  </si>
  <si>
    <t xml:space="preserve">Эрдни-Горяев </t>
  </si>
  <si>
    <t>МБОУ СОШ №27</t>
  </si>
  <si>
    <t xml:space="preserve">Серетырова </t>
  </si>
  <si>
    <t>Ольга</t>
  </si>
  <si>
    <t>Анатольевна</t>
  </si>
  <si>
    <t>Саранова Галина Бембеевна</t>
  </si>
  <si>
    <t xml:space="preserve">Сумьянова </t>
  </si>
  <si>
    <t>Лаура</t>
  </si>
  <si>
    <t>Шарманджиева Любовь Борисовна</t>
  </si>
  <si>
    <t>Гиляна</t>
  </si>
  <si>
    <t>МБОУ "ЭМГ"</t>
  </si>
  <si>
    <t>Бембеева Виолетта Юрьевна</t>
  </si>
  <si>
    <t>Эльвена</t>
  </si>
  <si>
    <t>Годгаев</t>
  </si>
  <si>
    <t>Каленова</t>
  </si>
  <si>
    <t>Болдырева Лидия Хулхачиевна</t>
  </si>
  <si>
    <t>Бамбышева</t>
  </si>
  <si>
    <t>Галина</t>
  </si>
  <si>
    <t>Михайловна</t>
  </si>
  <si>
    <t>Валерий</t>
  </si>
  <si>
    <t>Эрдниев Мингиян Александрович</t>
  </si>
  <si>
    <t>Алексеевич</t>
  </si>
  <si>
    <t xml:space="preserve">Эренженова </t>
  </si>
  <si>
    <t>Милана</t>
  </si>
  <si>
    <t>Мария</t>
  </si>
  <si>
    <t>Эльзята</t>
  </si>
  <si>
    <t>Бериков</t>
  </si>
  <si>
    <t>Дайчин</t>
  </si>
  <si>
    <t>Басанова Хелия Юрьевна</t>
  </si>
  <si>
    <t>Нарма</t>
  </si>
  <si>
    <t>Цебекова Мария Нарановна</t>
  </si>
  <si>
    <t>Дзуцева</t>
  </si>
  <si>
    <t>Артуровна</t>
  </si>
  <si>
    <t>Тоджаева Виктория Сергеевна</t>
  </si>
  <si>
    <t xml:space="preserve">Титеева </t>
  </si>
  <si>
    <t xml:space="preserve">Заяна </t>
  </si>
  <si>
    <t>МБОУ "РНГ"</t>
  </si>
  <si>
    <t xml:space="preserve">Нохенова </t>
  </si>
  <si>
    <t xml:space="preserve">Анастасия </t>
  </si>
  <si>
    <t>Баранова</t>
  </si>
  <si>
    <t xml:space="preserve">Вера </t>
  </si>
  <si>
    <t>Кравцова Мария Александровна</t>
  </si>
  <si>
    <t xml:space="preserve">Горяева </t>
  </si>
  <si>
    <t xml:space="preserve">Манджиева </t>
  </si>
  <si>
    <t xml:space="preserve">Базанова </t>
  </si>
  <si>
    <t>Юрьевич</t>
  </si>
  <si>
    <t>Санджиевна</t>
  </si>
  <si>
    <t>Михайличенко Дарья Игоревна</t>
  </si>
  <si>
    <t>Полина</t>
  </si>
  <si>
    <t>Араев</t>
  </si>
  <si>
    <t>Михаил</t>
  </si>
  <si>
    <t>Сергеевич</t>
  </si>
  <si>
    <t>Бембеев</t>
  </si>
  <si>
    <t>Пюрвеева</t>
  </si>
  <si>
    <t>Васильевна</t>
  </si>
  <si>
    <t>Валерия</t>
  </si>
  <si>
    <t>Аюка</t>
  </si>
  <si>
    <t>Джиргал</t>
  </si>
  <si>
    <t>Мергенович</t>
  </si>
  <si>
    <t>Манжеев</t>
  </si>
  <si>
    <t>Церенович</t>
  </si>
  <si>
    <t>Хаптхаева Валентина Андреевна</t>
  </si>
  <si>
    <t>Евгеньевич</t>
  </si>
  <si>
    <t>Анатольевич</t>
  </si>
  <si>
    <t>Адьян</t>
  </si>
  <si>
    <t>Дарсен</t>
  </si>
  <si>
    <t>Шургучинова</t>
  </si>
  <si>
    <t>МБОУ "СОШ № 17"     им.Кугультинова Д.Н.</t>
  </si>
  <si>
    <t>Логаева Нелля Андреевна</t>
  </si>
  <si>
    <t xml:space="preserve">Аюка </t>
  </si>
  <si>
    <t>Ромадикова</t>
  </si>
  <si>
    <t xml:space="preserve">Эльданов </t>
  </si>
  <si>
    <t>Никита</t>
  </si>
  <si>
    <t>Станиславович</t>
  </si>
  <si>
    <t>Манджиев</t>
  </si>
  <si>
    <t>Хечиевна</t>
  </si>
  <si>
    <t xml:space="preserve">Ханинова </t>
  </si>
  <si>
    <t>Сангаджиева</t>
  </si>
  <si>
    <t>Алексей</t>
  </si>
  <si>
    <t>Николаевич</t>
  </si>
  <si>
    <t>Бамбыков</t>
  </si>
  <si>
    <t>Мингиян</t>
  </si>
  <si>
    <t>Анна</t>
  </si>
  <si>
    <t>Вячеславовна</t>
  </si>
  <si>
    <t>Замьян</t>
  </si>
  <si>
    <t>Юрий</t>
  </si>
  <si>
    <t>Оконова</t>
  </si>
  <si>
    <t>Артём</t>
  </si>
  <si>
    <t>Манжикова</t>
  </si>
  <si>
    <t>Олегович</t>
  </si>
  <si>
    <t>Наранович</t>
  </si>
  <si>
    <t>Дмитриевич</t>
  </si>
  <si>
    <t>Витальевич</t>
  </si>
  <si>
    <t>Шовгуров Артур Анатольевич</t>
  </si>
  <si>
    <t>МБОУ "СОШ №20"</t>
  </si>
  <si>
    <t>Тугусова Светлана Алексеевна</t>
  </si>
  <si>
    <t>Олег</t>
  </si>
  <si>
    <t xml:space="preserve">Шараева </t>
  </si>
  <si>
    <t xml:space="preserve">Дарина </t>
  </si>
  <si>
    <t>Гаряевна</t>
  </si>
  <si>
    <t>МБОУ "СОШ №23 им. Эрдниева П.М."</t>
  </si>
  <si>
    <t>Василенко Елена Юрьевна</t>
  </si>
  <si>
    <t>Манжиева</t>
  </si>
  <si>
    <t>Аурика</t>
  </si>
  <si>
    <t>Лавгинов</t>
  </si>
  <si>
    <t>Мацаков</t>
  </si>
  <si>
    <t>Канурович</t>
  </si>
  <si>
    <t>Саглара</t>
  </si>
  <si>
    <t>Мантусов</t>
  </si>
  <si>
    <t>Опуева Валентина Алгаевна</t>
  </si>
  <si>
    <t>Вадимиович</t>
  </si>
  <si>
    <t>Ильджиринов</t>
  </si>
  <si>
    <t>Котенов</t>
  </si>
  <si>
    <t>Арслан</t>
  </si>
  <si>
    <t>Коу</t>
  </si>
  <si>
    <t>Пэнович</t>
  </si>
  <si>
    <t>Гаряева</t>
  </si>
  <si>
    <t>Оюна</t>
  </si>
  <si>
    <t>Эдуардовна</t>
  </si>
  <si>
    <t>Роман</t>
  </si>
  <si>
    <t xml:space="preserve">Эрдниева </t>
  </si>
  <si>
    <t>Руслановна</t>
  </si>
  <si>
    <t>Картенова</t>
  </si>
  <si>
    <t>Карина</t>
  </si>
  <si>
    <t>Катышкина Елизавета Анатольевна</t>
  </si>
  <si>
    <t>Азотов</t>
  </si>
  <si>
    <t>Джалаева Амуланга Саналовна</t>
  </si>
  <si>
    <t xml:space="preserve">Лиджиева </t>
  </si>
  <si>
    <t>Садрикова</t>
  </si>
  <si>
    <t>Анджураева</t>
  </si>
  <si>
    <t>Алдаровна</t>
  </si>
  <si>
    <t>Дарина</t>
  </si>
  <si>
    <t>Кадаева Энкир Владимировна</t>
  </si>
  <si>
    <t xml:space="preserve">Иляна </t>
  </si>
  <si>
    <t>Данир</t>
  </si>
  <si>
    <t xml:space="preserve">Мугулдаева </t>
  </si>
  <si>
    <t>Ирина</t>
  </si>
  <si>
    <t xml:space="preserve">Баркунов </t>
  </si>
  <si>
    <t>Лев</t>
  </si>
  <si>
    <t>Оконов</t>
  </si>
  <si>
    <t>Нуркаева Галина Сергеевна</t>
  </si>
  <si>
    <t>Аюр</t>
  </si>
  <si>
    <t>Баатарович</t>
  </si>
  <si>
    <t>Бадминова</t>
  </si>
  <si>
    <t xml:space="preserve">Халенгинова </t>
  </si>
  <si>
    <t xml:space="preserve">Алексеевна </t>
  </si>
  <si>
    <t xml:space="preserve">ж </t>
  </si>
  <si>
    <t xml:space="preserve">Харлдаева </t>
  </si>
  <si>
    <t xml:space="preserve">Андреевна </t>
  </si>
  <si>
    <t xml:space="preserve">Дорджиева </t>
  </si>
  <si>
    <t xml:space="preserve">Дильвира </t>
  </si>
  <si>
    <t xml:space="preserve">Басаева </t>
  </si>
  <si>
    <t xml:space="preserve">Дана </t>
  </si>
  <si>
    <t xml:space="preserve">Сергеевна </t>
  </si>
  <si>
    <t xml:space="preserve">Карина </t>
  </si>
  <si>
    <t xml:space="preserve">Джангоровна </t>
  </si>
  <si>
    <t xml:space="preserve">Халгаева </t>
  </si>
  <si>
    <t xml:space="preserve">Манун </t>
  </si>
  <si>
    <t>Церенов</t>
  </si>
  <si>
    <t>МБОУ "СОШ № 17"          им. Кугультинова Д.Н.</t>
  </si>
  <si>
    <t>Арвгаева</t>
  </si>
  <si>
    <t xml:space="preserve">Буйнта </t>
  </si>
  <si>
    <t>Зундугинов Борис Санджинович.</t>
  </si>
  <si>
    <t xml:space="preserve">Джимбеев </t>
  </si>
  <si>
    <t xml:space="preserve">Дорджи </t>
  </si>
  <si>
    <t xml:space="preserve"> Алесандрович</t>
  </si>
  <si>
    <t xml:space="preserve">Егоров </t>
  </si>
  <si>
    <t xml:space="preserve">Эсен </t>
  </si>
  <si>
    <t>Максим</t>
  </si>
  <si>
    <t>Дмитрий</t>
  </si>
  <si>
    <t>Марилов</t>
  </si>
  <si>
    <t>Церен</t>
  </si>
  <si>
    <t>Андреев</t>
  </si>
  <si>
    <t>Конаева</t>
  </si>
  <si>
    <t>Дарья</t>
  </si>
  <si>
    <t>Зундугинов Борис Санжинович.</t>
  </si>
  <si>
    <t>Лиджи</t>
  </si>
  <si>
    <t>Джапова</t>
  </si>
  <si>
    <t>Мергенова</t>
  </si>
  <si>
    <t>Шибиджиев</t>
  </si>
  <si>
    <t xml:space="preserve">София </t>
  </si>
  <si>
    <t xml:space="preserve">Каляев </t>
  </si>
  <si>
    <t xml:space="preserve">Данир </t>
  </si>
  <si>
    <t>Аэлита</t>
  </si>
  <si>
    <t>Ахонькеева Надежда Васильевна</t>
  </si>
  <si>
    <t>Макаркина</t>
  </si>
  <si>
    <t>Женева</t>
  </si>
  <si>
    <t xml:space="preserve">Коняев </t>
  </si>
  <si>
    <t xml:space="preserve">Валерьевич </t>
  </si>
  <si>
    <t xml:space="preserve">10.11.2008 г </t>
  </si>
  <si>
    <t xml:space="preserve">Ахонькеева Н.В. </t>
  </si>
  <si>
    <t xml:space="preserve">Мантышева </t>
  </si>
  <si>
    <t>Литвинова</t>
  </si>
  <si>
    <t>Варвара</t>
  </si>
  <si>
    <t xml:space="preserve">Мерзоев </t>
  </si>
  <si>
    <t xml:space="preserve">Бадмаев </t>
  </si>
  <si>
    <t xml:space="preserve">Манджиев Чингис Борисович </t>
  </si>
  <si>
    <t>Манджиев Чингис Борисович</t>
  </si>
  <si>
    <t>Ткачев</t>
  </si>
  <si>
    <t>Кирилл</t>
  </si>
  <si>
    <t xml:space="preserve">Хохлышева </t>
  </si>
  <si>
    <t>Эвелина</t>
  </si>
  <si>
    <t xml:space="preserve">Чакаев </t>
  </si>
  <si>
    <t>Владислав</t>
  </si>
  <si>
    <t>Романович</t>
  </si>
  <si>
    <t>Басангович</t>
  </si>
  <si>
    <t>Мальченко</t>
  </si>
  <si>
    <t>Кристина</t>
  </si>
  <si>
    <t>Гольдинов</t>
  </si>
  <si>
    <t>Игоревич</t>
  </si>
  <si>
    <t>Богаев</t>
  </si>
  <si>
    <t>Дорджи</t>
  </si>
  <si>
    <t>Артурович</t>
  </si>
  <si>
    <t xml:space="preserve">Шовгурова </t>
  </si>
  <si>
    <t>Кючтя</t>
  </si>
  <si>
    <t>Эрднеевна</t>
  </si>
  <si>
    <t>Ванькаева</t>
  </si>
  <si>
    <t>Деликова</t>
  </si>
  <si>
    <t>Мучиринова</t>
  </si>
  <si>
    <t>Данилов</t>
  </si>
  <si>
    <t>Ходыкова</t>
  </si>
  <si>
    <t>Чоянов</t>
  </si>
  <si>
    <t>Деев Сергей Юрьевич</t>
  </si>
  <si>
    <t>Павловна</t>
  </si>
  <si>
    <t>Кокуев</t>
  </si>
  <si>
    <t>Чимидович</t>
  </si>
  <si>
    <t>Манджусова</t>
  </si>
  <si>
    <t>Эрендженова</t>
  </si>
  <si>
    <t>Денис</t>
  </si>
  <si>
    <t>Наминова</t>
  </si>
  <si>
    <t>Менгиянович</t>
  </si>
  <si>
    <t>Шурганова</t>
  </si>
  <si>
    <t>Адьяновна</t>
  </si>
  <si>
    <t>Евстратенко Гиляна Вячеславовна</t>
  </si>
  <si>
    <t xml:space="preserve">Айтана </t>
  </si>
  <si>
    <t xml:space="preserve">Мучаев </t>
  </si>
  <si>
    <t xml:space="preserve">Джагульдинова </t>
  </si>
  <si>
    <t>Байрта</t>
  </si>
  <si>
    <t>Чингисовна</t>
  </si>
  <si>
    <t>Адьянович</t>
  </si>
  <si>
    <t>Бамба</t>
  </si>
  <si>
    <t>Арлтан</t>
  </si>
  <si>
    <t>Музаев</t>
  </si>
  <si>
    <t>Сагаев</t>
  </si>
  <si>
    <t>Богдан</t>
  </si>
  <si>
    <t>Джалакова Любовь Эрдниевна</t>
  </si>
  <si>
    <t>Наран</t>
  </si>
  <si>
    <t>Корнусов</t>
  </si>
  <si>
    <t>Чингис</t>
  </si>
  <si>
    <t>Авшеева</t>
  </si>
  <si>
    <t>Утнасунович</t>
  </si>
  <si>
    <t xml:space="preserve">Победитель </t>
  </si>
  <si>
    <t>Якушкин</t>
  </si>
  <si>
    <t>Босхамджиев</t>
  </si>
  <si>
    <t>Каруев</t>
  </si>
  <si>
    <t>Аралтанович</t>
  </si>
  <si>
    <t xml:space="preserve">Немгирова </t>
  </si>
  <si>
    <t>Базровна</t>
  </si>
  <si>
    <t xml:space="preserve">Ользятиева </t>
  </si>
  <si>
    <t>Чолудаева</t>
  </si>
  <si>
    <t>Иляна</t>
  </si>
  <si>
    <t>Доржеев</t>
  </si>
  <si>
    <t>Виталий</t>
  </si>
  <si>
    <t xml:space="preserve">Гришкеев </t>
  </si>
  <si>
    <t>Ханина</t>
  </si>
  <si>
    <t>Ивановна</t>
  </si>
  <si>
    <t>Богаева</t>
  </si>
  <si>
    <t>Игорьевна</t>
  </si>
  <si>
    <t>Лещенко</t>
  </si>
  <si>
    <t>Рсаева</t>
  </si>
  <si>
    <t>Наиля</t>
  </si>
  <si>
    <t>Хадировна</t>
  </si>
  <si>
    <t xml:space="preserve">Сангаджиева </t>
  </si>
  <si>
    <t>Лялина Бая Александровна</t>
  </si>
  <si>
    <t xml:space="preserve">Диденко </t>
  </si>
  <si>
    <t xml:space="preserve">Кравцова Мария Александровна </t>
  </si>
  <si>
    <t xml:space="preserve">Наминова </t>
  </si>
  <si>
    <t xml:space="preserve">Гиляна </t>
  </si>
  <si>
    <t>Туйдина</t>
  </si>
  <si>
    <t>Лиджи-Горяевна</t>
  </si>
  <si>
    <t>МБОУ "КНГ им.Кичикова А.Ш."</t>
  </si>
  <si>
    <t>Адьянова Зула Лиджиевна</t>
  </si>
  <si>
    <t>Эрдниева</t>
  </si>
  <si>
    <t>Антонов</t>
  </si>
  <si>
    <t>Даниил</t>
  </si>
  <si>
    <t>МБОУ "СОШ № 21"</t>
  </si>
  <si>
    <t>Шевенова Светлана Ивановна</t>
  </si>
  <si>
    <t>МБОУ "СОШ № 17" им.Кугультинова Д.Н.</t>
  </si>
  <si>
    <t>Ондикова</t>
  </si>
  <si>
    <t>Анджаев</t>
  </si>
  <si>
    <t>МБОУ "КЭГ"</t>
  </si>
  <si>
    <t>Гашунова</t>
  </si>
  <si>
    <t>Буваева</t>
  </si>
  <si>
    <t>Алена</t>
  </si>
  <si>
    <t>Эрдни-Горяева</t>
  </si>
  <si>
    <t>Давашкин</t>
  </si>
  <si>
    <t>МБОУ «СОШ №18»</t>
  </si>
  <si>
    <t xml:space="preserve">Манджиева Евгения Владимировна </t>
  </si>
  <si>
    <t>ПРОТОКОЛ</t>
  </si>
  <si>
    <t>предмет:</t>
  </si>
  <si>
    <t>класс:</t>
  </si>
  <si>
    <t>Максимальный балл:</t>
  </si>
  <si>
    <t>Дата проведения:</t>
  </si>
  <si>
    <t>история</t>
  </si>
  <si>
    <t>Салмаева</t>
  </si>
  <si>
    <t>01.11.010</t>
  </si>
  <si>
    <t>Алашева</t>
  </si>
  <si>
    <t>Чингизович</t>
  </si>
  <si>
    <t xml:space="preserve">Очирова </t>
  </si>
  <si>
    <t xml:space="preserve">Балтыков </t>
  </si>
  <si>
    <t xml:space="preserve">Басанова </t>
  </si>
  <si>
    <t xml:space="preserve">Слинкина </t>
  </si>
  <si>
    <t>Трофименко</t>
  </si>
  <si>
    <t>муниципального этапа Всероссийской олимпиады школьников 2024-2025 уч. год</t>
  </si>
  <si>
    <t>26.11.2024 г.</t>
  </si>
  <si>
    <t>% выполнения</t>
  </si>
  <si>
    <t>Статус участника</t>
  </si>
  <si>
    <t>Сумма баллов</t>
  </si>
  <si>
    <t>Зад. 1</t>
  </si>
  <si>
    <t>Зад. 2</t>
  </si>
  <si>
    <t>Зад. 3</t>
  </si>
  <si>
    <t>Зад. 4</t>
  </si>
  <si>
    <t>Зад. 5</t>
  </si>
  <si>
    <t>Зад. 6</t>
  </si>
  <si>
    <t>Зад. 7</t>
  </si>
  <si>
    <t>Зад. 8</t>
  </si>
  <si>
    <t>Зад. 9</t>
  </si>
  <si>
    <t>Мукабенов</t>
  </si>
  <si>
    <t>Чильгиров</t>
  </si>
  <si>
    <t xml:space="preserve">Моргунов </t>
  </si>
  <si>
    <t xml:space="preserve">Санзыров </t>
  </si>
  <si>
    <t>Далаева</t>
  </si>
  <si>
    <t>Катаева</t>
  </si>
  <si>
    <t>Атаевна</t>
  </si>
  <si>
    <t>Арнелла</t>
  </si>
  <si>
    <t>МБОУ "СОШ №20</t>
  </si>
  <si>
    <t>МБОУ "СОШ №3"</t>
  </si>
  <si>
    <t>МБОУ "СОШ №10"</t>
  </si>
  <si>
    <r>
      <rPr>
        <b/>
        <sz val="12"/>
        <rFont val="Times New Roman"/>
        <family val="1"/>
        <charset val="204"/>
      </rPr>
      <t>Председатель жюри:</t>
    </r>
    <r>
      <rPr>
        <sz val="12"/>
        <rFont val="Times New Roman"/>
        <family val="1"/>
        <charset val="204"/>
      </rPr>
      <t xml:space="preserve"> Горяев С.С.</t>
    </r>
  </si>
  <si>
    <r>
      <rPr>
        <b/>
        <sz val="12"/>
        <rFont val="Times New Roman"/>
        <family val="1"/>
        <charset val="204"/>
      </rPr>
      <t xml:space="preserve">            Члены жюри:</t>
    </r>
    <r>
      <rPr>
        <sz val="12"/>
        <rFont val="Times New Roman"/>
        <family val="1"/>
        <charset val="204"/>
      </rPr>
      <t xml:space="preserve"> Надбитова Г.С.</t>
    </r>
  </si>
  <si>
    <t xml:space="preserve">                                      Тугусова С.А.</t>
  </si>
  <si>
    <t xml:space="preserve">                                      Манджиева Е.В.</t>
  </si>
  <si>
    <t xml:space="preserve">                                      Амаева Д.В.</t>
  </si>
  <si>
    <t xml:space="preserve">                                      Сангаджиев С.В.</t>
  </si>
  <si>
    <t xml:space="preserve">                                      Оконова Л.В.</t>
  </si>
  <si>
    <r>
      <t xml:space="preserve">          </t>
    </r>
    <r>
      <rPr>
        <b/>
        <sz val="12"/>
        <rFont val="Times New Roman"/>
        <family val="1"/>
        <charset val="204"/>
      </rPr>
      <t xml:space="preserve"> Члены жюри:</t>
    </r>
    <r>
      <rPr>
        <sz val="12"/>
        <rFont val="Times New Roman"/>
        <family val="1"/>
        <charset val="204"/>
      </rPr>
      <t xml:space="preserve"> Надбитова Г.С.</t>
    </r>
  </si>
  <si>
    <t xml:space="preserve">                                     Тугусова С.А.</t>
  </si>
  <si>
    <t xml:space="preserve">                                     Манджиева Е.В.</t>
  </si>
  <si>
    <t xml:space="preserve">                                     Амаева Д.В.</t>
  </si>
  <si>
    <t xml:space="preserve">                                     Сангаджиев С.В.</t>
  </si>
  <si>
    <t xml:space="preserve">                                    Оконова Л.В.</t>
  </si>
  <si>
    <t xml:space="preserve"> муниципального этапа Всероссийской олимпиады школьников 2024-2025 уч.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</si>
</sst>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2"/>
      <color rgb="FF1F1F1F"/>
      <name val="Times New Roman"/>
      <family val="1"/>
      <charset val="204"/>
    </font>
    <font>
      <sz val="12"/>
      <color rgb="FF2C2D2E"/>
      <name val="Times New Roman"/>
      <family val="1"/>
      <charset val="204"/>
    </font>
    <font>
      <sz val="11"/>
      <color indexed="8"/>
      <name val="Calibri"/>
      <family val="2"/>
    </font>
    <font>
      <sz val="10"/>
      <name val="Arial Cyr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rgb="FFFFFFFF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4" fillId="0" borderId="0"/>
    <xf numFmtId="0" fontId="4" fillId="0" borderId="0"/>
    <xf numFmtId="0" fontId="1" fillId="0" borderId="0"/>
    <xf numFmtId="0" fontId="11" fillId="0" borderId="0"/>
    <xf numFmtId="0" fontId="12" fillId="0" borderId="0"/>
    <xf numFmtId="9" fontId="13" fillId="0" borderId="0" applyFont="0" applyFill="0" applyBorder="0" applyAlignment="0" applyProtection="0"/>
  </cellStyleXfs>
  <cellXfs count="151">
    <xf numFmtId="0" fontId="0" fillId="0" borderId="0" xfId="0"/>
    <xf numFmtId="0" fontId="2" fillId="0" borderId="0" xfId="3" applyFont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0" fontId="7" fillId="0" borderId="0" xfId="1" applyFont="1" applyAlignment="1">
      <alignment horizontal="left" vertical="top"/>
    </xf>
    <xf numFmtId="0" fontId="5" fillId="0" borderId="0" xfId="1" applyFont="1" applyAlignment="1">
      <alignment horizontal="left" vertical="top"/>
    </xf>
    <xf numFmtId="0" fontId="7" fillId="0" borderId="0" xfId="1" applyFont="1" applyBorder="1" applyAlignment="1">
      <alignment horizontal="left" vertical="top"/>
    </xf>
    <xf numFmtId="0" fontId="2" fillId="0" borderId="0" xfId="3" applyFont="1" applyAlignment="1">
      <alignment horizontal="left" vertical="top"/>
    </xf>
    <xf numFmtId="0" fontId="5" fillId="0" borderId="0" xfId="1" applyFont="1" applyBorder="1" applyAlignment="1">
      <alignment horizontal="left" vertical="top"/>
    </xf>
    <xf numFmtId="0" fontId="5" fillId="3" borderId="1" xfId="0" applyFont="1" applyFill="1" applyBorder="1" applyAlignment="1">
      <alignment horizontal="left" vertical="top"/>
    </xf>
    <xf numFmtId="0" fontId="2" fillId="3" borderId="1" xfId="0" applyFont="1" applyFill="1" applyBorder="1" applyAlignment="1">
      <alignment horizontal="left" vertical="center"/>
    </xf>
    <xf numFmtId="0" fontId="0" fillId="0" borderId="0" xfId="0" applyAlignment="1">
      <alignment horizontal="left"/>
    </xf>
    <xf numFmtId="0" fontId="6" fillId="3" borderId="1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left" vertical="center"/>
    </xf>
    <xf numFmtId="0" fontId="5" fillId="3" borderId="1" xfId="1" applyFont="1" applyFill="1" applyBorder="1" applyAlignment="1">
      <alignment horizontal="left" vertical="center"/>
    </xf>
    <xf numFmtId="14" fontId="2" fillId="3" borderId="1" xfId="0" applyNumberFormat="1" applyFont="1" applyFill="1" applyBorder="1" applyAlignment="1">
      <alignment horizontal="left" vertical="center"/>
    </xf>
    <xf numFmtId="14" fontId="5" fillId="3" borderId="1" xfId="1" applyNumberFormat="1" applyFont="1" applyFill="1" applyBorder="1" applyAlignment="1">
      <alignment horizontal="left" vertical="center"/>
    </xf>
    <xf numFmtId="0" fontId="5" fillId="3" borderId="1" xfId="2" applyFont="1" applyFill="1" applyBorder="1" applyAlignment="1">
      <alignment horizontal="left" vertical="top"/>
    </xf>
    <xf numFmtId="0" fontId="2" fillId="3" borderId="1" xfId="0" applyFont="1" applyFill="1" applyBorder="1" applyAlignment="1">
      <alignment horizontal="left" vertical="top"/>
    </xf>
    <xf numFmtId="0" fontId="5" fillId="3" borderId="1" xfId="1" applyFont="1" applyFill="1" applyBorder="1" applyAlignment="1">
      <alignment horizontal="left" vertical="top"/>
    </xf>
    <xf numFmtId="14" fontId="2" fillId="3" borderId="1" xfId="0" applyNumberFormat="1" applyFont="1" applyFill="1" applyBorder="1" applyAlignment="1">
      <alignment horizontal="left" vertical="top"/>
    </xf>
    <xf numFmtId="14" fontId="5" fillId="3" borderId="1" xfId="0" applyNumberFormat="1" applyFont="1" applyFill="1" applyBorder="1" applyAlignment="1">
      <alignment horizontal="left" vertical="top"/>
    </xf>
    <xf numFmtId="0" fontId="10" fillId="3" borderId="1" xfId="0" applyFont="1" applyFill="1" applyBorder="1" applyAlignment="1">
      <alignment horizontal="left" vertical="center"/>
    </xf>
    <xf numFmtId="14" fontId="10" fillId="3" borderId="1" xfId="0" applyNumberFormat="1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5" fillId="2" borderId="1" xfId="1" applyFont="1" applyFill="1" applyBorder="1" applyAlignment="1">
      <alignment horizontal="left" vertical="center"/>
    </xf>
    <xf numFmtId="14" fontId="2" fillId="2" borderId="1" xfId="0" applyNumberFormat="1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164" fontId="2" fillId="2" borderId="1" xfId="0" applyNumberFormat="1" applyFont="1" applyFill="1" applyBorder="1" applyAlignment="1">
      <alignment horizontal="left" vertical="center"/>
    </xf>
    <xf numFmtId="164" fontId="6" fillId="2" borderId="1" xfId="0" applyNumberFormat="1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/>
    </xf>
    <xf numFmtId="14" fontId="5" fillId="2" borderId="1" xfId="0" applyNumberFormat="1" applyFont="1" applyFill="1" applyBorder="1" applyAlignment="1">
      <alignment horizontal="left" vertical="center"/>
    </xf>
    <xf numFmtId="14" fontId="6" fillId="2" borderId="1" xfId="0" applyNumberFormat="1" applyFont="1" applyFill="1" applyBorder="1" applyAlignment="1">
      <alignment horizontal="left" vertical="center"/>
    </xf>
    <xf numFmtId="14" fontId="5" fillId="2" borderId="1" xfId="1" applyNumberFormat="1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164" fontId="5" fillId="2" borderId="1" xfId="1" applyNumberFormat="1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1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1" fontId="6" fillId="2" borderId="1" xfId="0" applyNumberFormat="1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2" borderId="1" xfId="4" applyFont="1" applyFill="1" applyBorder="1" applyAlignment="1">
      <alignment horizontal="left" vertical="top"/>
    </xf>
    <xf numFmtId="0" fontId="5" fillId="2" borderId="1" xfId="5" applyFont="1" applyFill="1" applyBorder="1" applyAlignment="1">
      <alignment horizontal="left" vertical="top"/>
    </xf>
    <xf numFmtId="164" fontId="6" fillId="2" borderId="1" xfId="4" applyNumberFormat="1" applyFont="1" applyFill="1" applyBorder="1" applyAlignment="1">
      <alignment horizontal="left" vertical="top"/>
    </xf>
    <xf numFmtId="164" fontId="5" fillId="2" borderId="1" xfId="5" applyNumberFormat="1" applyFont="1" applyFill="1" applyBorder="1" applyAlignment="1">
      <alignment horizontal="left" vertical="top"/>
    </xf>
    <xf numFmtId="0" fontId="5" fillId="2" borderId="1" xfId="1" applyFont="1" applyFill="1" applyBorder="1" applyAlignment="1">
      <alignment horizontal="left" vertical="top"/>
    </xf>
    <xf numFmtId="0" fontId="6" fillId="2" borderId="1" xfId="0" applyFont="1" applyFill="1" applyBorder="1" applyAlignment="1">
      <alignment horizontal="left" vertical="top"/>
    </xf>
    <xf numFmtId="164" fontId="2" fillId="2" borderId="1" xfId="0" applyNumberFormat="1" applyFont="1" applyFill="1" applyBorder="1" applyAlignment="1">
      <alignment horizontal="left" vertical="top"/>
    </xf>
    <xf numFmtId="0" fontId="8" fillId="2" borderId="1" xfId="1" applyFont="1" applyFill="1" applyBorder="1" applyAlignment="1">
      <alignment horizontal="center" vertical="top"/>
    </xf>
    <xf numFmtId="9" fontId="5" fillId="0" borderId="4" xfId="6" applyNumberFormat="1" applyFont="1" applyFill="1" applyBorder="1" applyAlignment="1">
      <alignment vertical="top"/>
    </xf>
    <xf numFmtId="0" fontId="5" fillId="0" borderId="4" xfId="1" applyFont="1" applyFill="1" applyBorder="1" applyAlignment="1">
      <alignment vertical="top"/>
    </xf>
    <xf numFmtId="0" fontId="17" fillId="0" borderId="0" xfId="0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6" fillId="2" borderId="1" xfId="4" applyFont="1" applyFill="1" applyBorder="1" applyAlignment="1">
      <alignment horizontal="center" vertical="top"/>
    </xf>
    <xf numFmtId="0" fontId="6" fillId="2" borderId="1" xfId="4" applyNumberFormat="1" applyFont="1" applyFill="1" applyBorder="1" applyAlignment="1">
      <alignment horizontal="center" vertical="top"/>
    </xf>
    <xf numFmtId="0" fontId="5" fillId="2" borderId="1" xfId="1" applyFont="1" applyFill="1" applyBorder="1" applyAlignment="1">
      <alignment horizontal="center" vertical="top"/>
    </xf>
    <xf numFmtId="0" fontId="6" fillId="2" borderId="1" xfId="0" applyFont="1" applyFill="1" applyBorder="1" applyAlignment="1">
      <alignment horizontal="center" vertical="top"/>
    </xf>
    <xf numFmtId="0" fontId="16" fillId="0" borderId="0" xfId="0" applyFont="1"/>
    <xf numFmtId="0" fontId="16" fillId="2" borderId="1" xfId="0" applyFont="1" applyFill="1" applyBorder="1" applyAlignment="1">
      <alignment horizontal="center"/>
    </xf>
    <xf numFmtId="0" fontId="16" fillId="0" borderId="1" xfId="0" applyFont="1" applyBorder="1" applyAlignment="1">
      <alignment horizontal="center"/>
    </xf>
    <xf numFmtId="1" fontId="16" fillId="0" borderId="1" xfId="0" applyNumberFormat="1" applyFont="1" applyBorder="1" applyAlignment="1">
      <alignment horizontal="center"/>
    </xf>
    <xf numFmtId="0" fontId="16" fillId="2" borderId="1" xfId="0" applyFont="1" applyFill="1" applyBorder="1" applyAlignment="1">
      <alignment horizontal="center" vertical="top"/>
    </xf>
    <xf numFmtId="1" fontId="16" fillId="2" borderId="1" xfId="0" applyNumberFormat="1" applyFont="1" applyFill="1" applyBorder="1" applyAlignment="1">
      <alignment horizontal="center" vertical="top"/>
    </xf>
    <xf numFmtId="0" fontId="6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2" fillId="2" borderId="0" xfId="3" applyFont="1" applyFill="1" applyAlignment="1">
      <alignment horizontal="center" vertical="center"/>
    </xf>
    <xf numFmtId="0" fontId="5" fillId="2" borderId="0" xfId="1" applyFont="1" applyFill="1" applyBorder="1" applyAlignment="1">
      <alignment horizontal="center" vertical="center"/>
    </xf>
    <xf numFmtId="0" fontId="7" fillId="2" borderId="0" xfId="1" applyFont="1" applyFill="1" applyAlignment="1">
      <alignment horizontal="left" vertical="top"/>
    </xf>
    <xf numFmtId="0" fontId="5" fillId="2" borderId="0" xfId="1" applyFont="1" applyFill="1" applyAlignment="1">
      <alignment horizontal="left" vertical="top"/>
    </xf>
    <xf numFmtId="0" fontId="7" fillId="2" borderId="0" xfId="1" applyFont="1" applyFill="1" applyAlignment="1">
      <alignment horizontal="center" vertical="center"/>
    </xf>
    <xf numFmtId="0" fontId="7" fillId="2" borderId="0" xfId="1" applyFont="1" applyFill="1" applyBorder="1" applyAlignment="1">
      <alignment horizontal="left" vertical="top"/>
    </xf>
    <xf numFmtId="0" fontId="2" fillId="2" borderId="0" xfId="3" applyFont="1" applyFill="1" applyAlignment="1">
      <alignment horizontal="left" vertical="top"/>
    </xf>
    <xf numFmtId="0" fontId="5" fillId="2" borderId="0" xfId="1" applyFont="1" applyFill="1" applyBorder="1" applyAlignment="1">
      <alignment horizontal="left" vertical="top"/>
    </xf>
    <xf numFmtId="164" fontId="5" fillId="2" borderId="1" xfId="0" applyNumberFormat="1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7" fillId="2" borderId="1" xfId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top"/>
    </xf>
    <xf numFmtId="14" fontId="5" fillId="2" borderId="1" xfId="0" applyNumberFormat="1" applyFont="1" applyFill="1" applyBorder="1" applyAlignment="1">
      <alignment horizontal="left" vertical="top"/>
    </xf>
    <xf numFmtId="0" fontId="10" fillId="2" borderId="1" xfId="0" applyFont="1" applyFill="1" applyBorder="1" applyAlignment="1">
      <alignment horizontal="left" vertical="top"/>
    </xf>
    <xf numFmtId="14" fontId="10" fillId="2" borderId="1" xfId="0" applyNumberFormat="1" applyFont="1" applyFill="1" applyBorder="1" applyAlignment="1">
      <alignment horizontal="left" vertical="top"/>
    </xf>
    <xf numFmtId="0" fontId="3" fillId="2" borderId="1" xfId="0" applyFont="1" applyFill="1" applyBorder="1" applyAlignment="1">
      <alignment horizontal="center" vertical="top"/>
    </xf>
    <xf numFmtId="1" fontId="6" fillId="3" borderId="1" xfId="0" applyNumberFormat="1" applyFont="1" applyFill="1" applyBorder="1" applyAlignment="1">
      <alignment horizontal="center" vertical="center"/>
    </xf>
    <xf numFmtId="0" fontId="7" fillId="0" borderId="0" xfId="1" applyFont="1" applyAlignment="1">
      <alignment horizontal="center" vertical="top"/>
    </xf>
    <xf numFmtId="0" fontId="18" fillId="0" borderId="0" xfId="0" applyFont="1"/>
    <xf numFmtId="0" fontId="18" fillId="0" borderId="0" xfId="0" applyFont="1" applyAlignment="1">
      <alignment horizontal="left"/>
    </xf>
    <xf numFmtId="0" fontId="15" fillId="0" borderId="0" xfId="3" applyFont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17" fillId="0" borderId="0" xfId="0" applyFont="1"/>
    <xf numFmtId="0" fontId="16" fillId="3" borderId="1" xfId="0" applyFont="1" applyFill="1" applyBorder="1" applyAlignment="1">
      <alignment horizontal="center"/>
    </xf>
    <xf numFmtId="1" fontId="16" fillId="3" borderId="1" xfId="0" applyNumberFormat="1" applyFont="1" applyFill="1" applyBorder="1" applyAlignment="1">
      <alignment horizontal="center"/>
    </xf>
    <xf numFmtId="0" fontId="16" fillId="3" borderId="1" xfId="0" applyFont="1" applyFill="1" applyBorder="1" applyAlignment="1">
      <alignment horizontal="left"/>
    </xf>
    <xf numFmtId="0" fontId="5" fillId="2" borderId="0" xfId="1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center"/>
    </xf>
    <xf numFmtId="0" fontId="6" fillId="3" borderId="1" xfId="4" applyFont="1" applyFill="1" applyBorder="1" applyAlignment="1">
      <alignment horizontal="center" vertical="top"/>
    </xf>
    <xf numFmtId="0" fontId="6" fillId="3" borderId="1" xfId="0" applyNumberFormat="1" applyFont="1" applyFill="1" applyBorder="1" applyAlignment="1">
      <alignment horizontal="center" vertical="center"/>
    </xf>
    <xf numFmtId="0" fontId="15" fillId="2" borderId="0" xfId="3" applyFont="1" applyFill="1" applyAlignment="1">
      <alignment horizontal="center" vertical="center"/>
    </xf>
    <xf numFmtId="0" fontId="7" fillId="2" borderId="0" xfId="1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2" fillId="2" borderId="0" xfId="0" applyFont="1" applyFill="1"/>
    <xf numFmtId="0" fontId="2" fillId="0" borderId="0" xfId="0" applyFont="1"/>
    <xf numFmtId="0" fontId="15" fillId="2" borderId="0" xfId="0" applyFont="1" applyFill="1" applyAlignment="1">
      <alignment horizontal="center" vertical="center"/>
    </xf>
    <xf numFmtId="1" fontId="2" fillId="3" borderId="1" xfId="0" applyNumberFormat="1" applyFont="1" applyFill="1" applyBorder="1" applyAlignment="1">
      <alignment horizontal="center"/>
    </xf>
    <xf numFmtId="1" fontId="2" fillId="3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/>
    </xf>
    <xf numFmtId="0" fontId="15" fillId="2" borderId="0" xfId="0" applyFont="1" applyFill="1"/>
    <xf numFmtId="0" fontId="2" fillId="2" borderId="1" xfId="0" applyFont="1" applyFill="1" applyBorder="1" applyAlignment="1">
      <alignment horizontal="center" vertical="top"/>
    </xf>
    <xf numFmtId="0" fontId="5" fillId="2" borderId="1" xfId="0" applyFont="1" applyFill="1" applyBorder="1" applyAlignment="1">
      <alignment horizontal="center" vertical="top"/>
    </xf>
    <xf numFmtId="0" fontId="5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top"/>
    </xf>
    <xf numFmtId="0" fontId="2" fillId="3" borderId="1" xfId="0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5" fillId="0" borderId="1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left" vertical="center"/>
    </xf>
    <xf numFmtId="14" fontId="5" fillId="0" borderId="1" xfId="1" applyNumberFormat="1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1" fontId="2" fillId="0" borderId="1" xfId="0" applyNumberFormat="1" applyFont="1" applyFill="1" applyBorder="1" applyAlignment="1">
      <alignment horizontal="center"/>
    </xf>
    <xf numFmtId="1" fontId="2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/>
    </xf>
    <xf numFmtId="0" fontId="2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left" vertical="center"/>
    </xf>
    <xf numFmtId="14" fontId="5" fillId="0" borderId="1" xfId="0" applyNumberFormat="1" applyFont="1" applyFill="1" applyBorder="1" applyAlignment="1">
      <alignment horizontal="left" vertical="center"/>
    </xf>
    <xf numFmtId="1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center"/>
    </xf>
    <xf numFmtId="1" fontId="16" fillId="0" borderId="1" xfId="0" applyNumberFormat="1" applyFont="1" applyFill="1" applyBorder="1" applyAlignment="1">
      <alignment horizontal="center"/>
    </xf>
    <xf numFmtId="0" fontId="0" fillId="0" borderId="0" xfId="0" applyFill="1"/>
    <xf numFmtId="0" fontId="6" fillId="0" borderId="1" xfId="4" applyFont="1" applyFill="1" applyBorder="1" applyAlignment="1">
      <alignment horizontal="center" vertical="top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1" xfId="4" applyFont="1" applyFill="1" applyBorder="1" applyAlignment="1">
      <alignment horizontal="left" vertical="top"/>
    </xf>
    <xf numFmtId="0" fontId="5" fillId="0" borderId="1" xfId="5" applyFont="1" applyFill="1" applyBorder="1" applyAlignment="1">
      <alignment horizontal="left" vertical="top"/>
    </xf>
    <xf numFmtId="164" fontId="6" fillId="0" borderId="1" xfId="4" applyNumberFormat="1" applyFont="1" applyFill="1" applyBorder="1" applyAlignment="1">
      <alignment horizontal="left" vertical="top"/>
    </xf>
  </cellXfs>
  <cellStyles count="7">
    <cellStyle name="Обычный" xfId="0" builtinId="0"/>
    <cellStyle name="Обычный 2" xfId="1"/>
    <cellStyle name="Обычный 2 2" xfId="2"/>
    <cellStyle name="Обычный 2 3" xfId="5"/>
    <cellStyle name="Обычный 3" xfId="4"/>
    <cellStyle name="Обычный 3 3" xfId="3"/>
    <cellStyle name="Процентный" xfId="6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61"/>
  <sheetViews>
    <sheetView topLeftCell="A46" workbookViewId="0">
      <selection activeCell="M27" sqref="M27"/>
    </sheetView>
  </sheetViews>
  <sheetFormatPr defaultRowHeight="15" x14ac:dyDescent="0.25"/>
  <cols>
    <col min="1" max="1" width="4.7109375" customWidth="1"/>
    <col min="2" max="2" width="17.140625" customWidth="1"/>
    <col min="3" max="3" width="14.140625" customWidth="1"/>
    <col min="4" max="4" width="16.5703125" customWidth="1"/>
    <col min="5" max="5" width="5.140625" customWidth="1"/>
    <col min="6" max="6" width="12" customWidth="1"/>
    <col min="7" max="7" width="11.28515625" bestFit="1" customWidth="1"/>
    <col min="8" max="8" width="19.42578125" customWidth="1"/>
    <col min="9" max="9" width="36.5703125" customWidth="1"/>
    <col min="10" max="18" width="4.7109375" customWidth="1"/>
    <col min="21" max="21" width="11.7109375" customWidth="1"/>
  </cols>
  <sheetData>
    <row r="2" spans="1:21" ht="15.75" x14ac:dyDescent="0.25">
      <c r="E2" s="99"/>
      <c r="F2" s="99" t="s">
        <v>606</v>
      </c>
      <c r="G2" s="99"/>
      <c r="H2" s="99"/>
      <c r="I2" s="99"/>
      <c r="J2" s="1"/>
    </row>
    <row r="3" spans="1:21" ht="15.75" x14ac:dyDescent="0.25">
      <c r="E3" s="100"/>
      <c r="F3" s="100" t="s">
        <v>621</v>
      </c>
      <c r="G3" s="100"/>
      <c r="H3" s="100"/>
      <c r="I3" s="100"/>
      <c r="J3" s="2"/>
    </row>
    <row r="4" spans="1:21" ht="15.75" x14ac:dyDescent="0.25">
      <c r="B4" s="3" t="s">
        <v>607</v>
      </c>
      <c r="C4" s="3" t="s">
        <v>611</v>
      </c>
      <c r="D4" s="4"/>
      <c r="G4" s="3"/>
      <c r="H4" s="3"/>
      <c r="I4" s="3" t="s">
        <v>608</v>
      </c>
      <c r="J4" s="96">
        <v>7</v>
      </c>
      <c r="K4" s="97"/>
      <c r="L4" s="97"/>
    </row>
    <row r="5" spans="1:21" ht="15.75" x14ac:dyDescent="0.25">
      <c r="A5" s="5" t="s">
        <v>609</v>
      </c>
      <c r="B5" s="5"/>
      <c r="C5" s="60">
        <v>50</v>
      </c>
      <c r="D5" s="4"/>
      <c r="G5" s="6"/>
      <c r="H5" s="5"/>
      <c r="I5" s="5" t="s">
        <v>610</v>
      </c>
      <c r="J5" s="5" t="s">
        <v>622</v>
      </c>
      <c r="K5" s="98"/>
      <c r="L5" s="97"/>
    </row>
    <row r="6" spans="1:21" ht="15.75" x14ac:dyDescent="0.25">
      <c r="A6" s="5"/>
      <c r="B6" s="5"/>
      <c r="D6" s="4"/>
      <c r="G6" s="6"/>
      <c r="H6" s="5"/>
      <c r="I6" s="5"/>
      <c r="J6" s="7"/>
      <c r="K6" s="10"/>
    </row>
    <row r="7" spans="1:21" s="10" customFormat="1" ht="47.25" x14ac:dyDescent="0.25">
      <c r="A7" s="38" t="s">
        <v>0</v>
      </c>
      <c r="B7" s="38" t="s">
        <v>1</v>
      </c>
      <c r="C7" s="38" t="s">
        <v>2</v>
      </c>
      <c r="D7" s="38" t="s">
        <v>3</v>
      </c>
      <c r="E7" s="38" t="s">
        <v>4</v>
      </c>
      <c r="F7" s="38" t="s">
        <v>5</v>
      </c>
      <c r="G7" s="38" t="s">
        <v>6</v>
      </c>
      <c r="H7" s="38" t="s">
        <v>7</v>
      </c>
      <c r="I7" s="38" t="s">
        <v>8</v>
      </c>
      <c r="J7" s="38" t="s">
        <v>626</v>
      </c>
      <c r="K7" s="38" t="s">
        <v>627</v>
      </c>
      <c r="L7" s="38" t="s">
        <v>628</v>
      </c>
      <c r="M7" s="38" t="s">
        <v>629</v>
      </c>
      <c r="N7" s="38" t="s">
        <v>630</v>
      </c>
      <c r="O7" s="38" t="s">
        <v>631</v>
      </c>
      <c r="P7" s="38" t="s">
        <v>632</v>
      </c>
      <c r="Q7" s="38" t="s">
        <v>633</v>
      </c>
      <c r="R7" s="38" t="s">
        <v>634</v>
      </c>
      <c r="S7" s="44" t="s">
        <v>625</v>
      </c>
      <c r="T7" s="44" t="s">
        <v>623</v>
      </c>
      <c r="U7" s="44" t="s">
        <v>624</v>
      </c>
    </row>
    <row r="8" spans="1:21" s="10" customFormat="1" ht="15.75" x14ac:dyDescent="0.25">
      <c r="A8" s="73">
        <v>1</v>
      </c>
      <c r="B8" s="9" t="s">
        <v>221</v>
      </c>
      <c r="C8" s="9" t="s">
        <v>185</v>
      </c>
      <c r="D8" s="9" t="s">
        <v>216</v>
      </c>
      <c r="E8" s="73" t="s">
        <v>9</v>
      </c>
      <c r="F8" s="74" t="s">
        <v>10</v>
      </c>
      <c r="G8" s="14">
        <v>40886</v>
      </c>
      <c r="H8" s="13" t="s">
        <v>13</v>
      </c>
      <c r="I8" s="11" t="s">
        <v>19</v>
      </c>
      <c r="J8" s="73">
        <v>4</v>
      </c>
      <c r="K8" s="106">
        <v>4</v>
      </c>
      <c r="L8" s="106">
        <v>4</v>
      </c>
      <c r="M8" s="106">
        <v>4</v>
      </c>
      <c r="N8" s="106">
        <v>6</v>
      </c>
      <c r="O8" s="106">
        <v>6</v>
      </c>
      <c r="P8" s="106">
        <v>6</v>
      </c>
      <c r="Q8" s="106">
        <v>6</v>
      </c>
      <c r="R8" s="106">
        <v>8</v>
      </c>
      <c r="S8" s="106">
        <f t="shared" ref="S8:S52" si="0">SUM(J8:R8)</f>
        <v>48</v>
      </c>
      <c r="T8" s="73">
        <f t="shared" ref="T8:T52" si="1">S8*100/50</f>
        <v>96</v>
      </c>
      <c r="U8" s="104" t="s">
        <v>559</v>
      </c>
    </row>
    <row r="9" spans="1:21" s="10" customFormat="1" ht="15.75" x14ac:dyDescent="0.25">
      <c r="A9" s="73">
        <v>2</v>
      </c>
      <c r="B9" s="9" t="s">
        <v>217</v>
      </c>
      <c r="C9" s="9" t="s">
        <v>218</v>
      </c>
      <c r="D9" s="9" t="s">
        <v>74</v>
      </c>
      <c r="E9" s="73" t="s">
        <v>9</v>
      </c>
      <c r="F9" s="74" t="s">
        <v>10</v>
      </c>
      <c r="G9" s="14">
        <v>40873</v>
      </c>
      <c r="H9" s="13" t="s">
        <v>644</v>
      </c>
      <c r="I9" s="11" t="s">
        <v>19</v>
      </c>
      <c r="J9" s="73">
        <v>4</v>
      </c>
      <c r="K9" s="106">
        <v>4</v>
      </c>
      <c r="L9" s="106">
        <v>4</v>
      </c>
      <c r="M9" s="106">
        <v>4</v>
      </c>
      <c r="N9" s="106">
        <v>6</v>
      </c>
      <c r="O9" s="106">
        <v>6</v>
      </c>
      <c r="P9" s="106">
        <v>6</v>
      </c>
      <c r="Q9" s="106">
        <v>6</v>
      </c>
      <c r="R9" s="106">
        <v>8</v>
      </c>
      <c r="S9" s="106">
        <f t="shared" si="0"/>
        <v>48</v>
      </c>
      <c r="T9" s="73">
        <f t="shared" si="1"/>
        <v>96</v>
      </c>
      <c r="U9" s="102" t="s">
        <v>141</v>
      </c>
    </row>
    <row r="10" spans="1:21" s="10" customFormat="1" ht="15.75" x14ac:dyDescent="0.25">
      <c r="A10" s="73">
        <v>3</v>
      </c>
      <c r="B10" s="9" t="s">
        <v>219</v>
      </c>
      <c r="C10" s="9" t="s">
        <v>220</v>
      </c>
      <c r="D10" s="9" t="s">
        <v>208</v>
      </c>
      <c r="E10" s="73" t="s">
        <v>12</v>
      </c>
      <c r="F10" s="74" t="s">
        <v>10</v>
      </c>
      <c r="G10" s="14">
        <v>40817</v>
      </c>
      <c r="H10" s="13" t="s">
        <v>644</v>
      </c>
      <c r="I10" s="11" t="s">
        <v>19</v>
      </c>
      <c r="J10" s="73">
        <v>4</v>
      </c>
      <c r="K10" s="106">
        <v>4</v>
      </c>
      <c r="L10" s="106">
        <v>4</v>
      </c>
      <c r="M10" s="106">
        <v>0</v>
      </c>
      <c r="N10" s="106">
        <v>6</v>
      </c>
      <c r="O10" s="106">
        <v>6</v>
      </c>
      <c r="P10" s="106">
        <v>6</v>
      </c>
      <c r="Q10" s="106">
        <v>6</v>
      </c>
      <c r="R10" s="106">
        <v>8</v>
      </c>
      <c r="S10" s="106">
        <f t="shared" si="0"/>
        <v>44</v>
      </c>
      <c r="T10" s="73">
        <f t="shared" si="1"/>
        <v>88</v>
      </c>
      <c r="U10" s="102" t="s">
        <v>141</v>
      </c>
    </row>
    <row r="11" spans="1:21" s="10" customFormat="1" ht="15.75" x14ac:dyDescent="0.25">
      <c r="A11" s="37">
        <v>4</v>
      </c>
      <c r="B11" s="25" t="s">
        <v>310</v>
      </c>
      <c r="C11" s="25" t="s">
        <v>311</v>
      </c>
      <c r="D11" s="25" t="s">
        <v>312</v>
      </c>
      <c r="E11" s="37" t="s">
        <v>9</v>
      </c>
      <c r="F11" s="42" t="s">
        <v>10</v>
      </c>
      <c r="G11" s="27">
        <v>40680</v>
      </c>
      <c r="H11" s="26" t="s">
        <v>402</v>
      </c>
      <c r="I11" s="25" t="s">
        <v>313</v>
      </c>
      <c r="J11" s="39">
        <v>6</v>
      </c>
      <c r="K11" s="45">
        <v>2</v>
      </c>
      <c r="L11" s="45">
        <v>2</v>
      </c>
      <c r="M11" s="45">
        <v>4</v>
      </c>
      <c r="N11" s="45">
        <v>1</v>
      </c>
      <c r="O11" s="45">
        <v>0</v>
      </c>
      <c r="P11" s="45">
        <v>3</v>
      </c>
      <c r="Q11" s="45">
        <v>6</v>
      </c>
      <c r="R11" s="45">
        <v>0</v>
      </c>
      <c r="S11" s="45">
        <f t="shared" si="0"/>
        <v>24</v>
      </c>
      <c r="T11" s="49">
        <f t="shared" si="1"/>
        <v>48</v>
      </c>
      <c r="U11" s="46"/>
    </row>
    <row r="12" spans="1:21" s="10" customFormat="1" ht="15.75" x14ac:dyDescent="0.25">
      <c r="A12" s="37">
        <v>5</v>
      </c>
      <c r="B12" s="28" t="s">
        <v>263</v>
      </c>
      <c r="C12" s="28" t="s">
        <v>264</v>
      </c>
      <c r="D12" s="28" t="s">
        <v>51</v>
      </c>
      <c r="E12" s="39" t="s">
        <v>12</v>
      </c>
      <c r="F12" s="42" t="s">
        <v>10</v>
      </c>
      <c r="G12" s="34">
        <v>40755</v>
      </c>
      <c r="H12" s="26" t="s">
        <v>255</v>
      </c>
      <c r="I12" s="28" t="s">
        <v>256</v>
      </c>
      <c r="J12" s="39">
        <v>6</v>
      </c>
      <c r="K12" s="45">
        <v>4</v>
      </c>
      <c r="L12" s="45">
        <v>0</v>
      </c>
      <c r="M12" s="45">
        <v>2</v>
      </c>
      <c r="N12" s="45">
        <v>0</v>
      </c>
      <c r="O12" s="45">
        <v>0</v>
      </c>
      <c r="P12" s="45">
        <v>0</v>
      </c>
      <c r="Q12" s="45">
        <v>2</v>
      </c>
      <c r="R12" s="45">
        <v>2</v>
      </c>
      <c r="S12" s="45">
        <f t="shared" si="0"/>
        <v>16</v>
      </c>
      <c r="T12" s="49">
        <f t="shared" si="1"/>
        <v>32</v>
      </c>
      <c r="U12" s="46"/>
    </row>
    <row r="13" spans="1:21" s="10" customFormat="1" ht="15.75" x14ac:dyDescent="0.25">
      <c r="A13" s="37">
        <v>6</v>
      </c>
      <c r="B13" s="25" t="s">
        <v>339</v>
      </c>
      <c r="C13" s="25" t="s">
        <v>172</v>
      </c>
      <c r="D13" s="25" t="s">
        <v>340</v>
      </c>
      <c r="E13" s="37" t="s">
        <v>9</v>
      </c>
      <c r="F13" s="42" t="s">
        <v>10</v>
      </c>
      <c r="G13" s="27">
        <v>40941</v>
      </c>
      <c r="H13" s="26" t="s">
        <v>598</v>
      </c>
      <c r="I13" s="25" t="s">
        <v>341</v>
      </c>
      <c r="J13" s="39">
        <v>2</v>
      </c>
      <c r="K13" s="45">
        <v>0</v>
      </c>
      <c r="L13" s="45">
        <v>2</v>
      </c>
      <c r="M13" s="45">
        <v>0</v>
      </c>
      <c r="N13" s="45">
        <v>0</v>
      </c>
      <c r="O13" s="45">
        <v>6</v>
      </c>
      <c r="P13" s="45">
        <v>3</v>
      </c>
      <c r="Q13" s="45">
        <v>0</v>
      </c>
      <c r="R13" s="45">
        <v>0</v>
      </c>
      <c r="S13" s="45">
        <f t="shared" si="0"/>
        <v>13</v>
      </c>
      <c r="T13" s="49">
        <f t="shared" si="1"/>
        <v>26</v>
      </c>
      <c r="U13" s="46"/>
    </row>
    <row r="14" spans="1:21" s="10" customFormat="1" ht="15.75" x14ac:dyDescent="0.25">
      <c r="A14" s="37">
        <v>7</v>
      </c>
      <c r="B14" s="25" t="s">
        <v>282</v>
      </c>
      <c r="C14" s="25" t="s">
        <v>283</v>
      </c>
      <c r="D14" s="25" t="s">
        <v>284</v>
      </c>
      <c r="E14" s="39" t="s">
        <v>12</v>
      </c>
      <c r="F14" s="42" t="s">
        <v>10</v>
      </c>
      <c r="G14" s="29" t="s">
        <v>285</v>
      </c>
      <c r="H14" s="26" t="s">
        <v>279</v>
      </c>
      <c r="I14" s="28" t="s">
        <v>280</v>
      </c>
      <c r="J14" s="39">
        <v>6</v>
      </c>
      <c r="K14" s="45">
        <v>4</v>
      </c>
      <c r="L14" s="45">
        <v>2</v>
      </c>
      <c r="M14" s="45">
        <v>0</v>
      </c>
      <c r="N14" s="45">
        <v>1</v>
      </c>
      <c r="O14" s="45">
        <v>0</v>
      </c>
      <c r="P14" s="45">
        <v>0</v>
      </c>
      <c r="Q14" s="45">
        <v>0</v>
      </c>
      <c r="R14" s="45">
        <v>0</v>
      </c>
      <c r="S14" s="45">
        <f t="shared" si="0"/>
        <v>13</v>
      </c>
      <c r="T14" s="49">
        <f t="shared" si="1"/>
        <v>26</v>
      </c>
      <c r="U14" s="46"/>
    </row>
    <row r="15" spans="1:21" s="10" customFormat="1" ht="15.75" x14ac:dyDescent="0.25">
      <c r="A15" s="37">
        <v>8</v>
      </c>
      <c r="B15" s="25" t="s">
        <v>321</v>
      </c>
      <c r="C15" s="25" t="s">
        <v>158</v>
      </c>
      <c r="D15" s="25" t="s">
        <v>95</v>
      </c>
      <c r="E15" s="37" t="s">
        <v>12</v>
      </c>
      <c r="F15" s="42" t="s">
        <v>10</v>
      </c>
      <c r="G15" s="27">
        <v>40765</v>
      </c>
      <c r="H15" s="26" t="s">
        <v>318</v>
      </c>
      <c r="I15" s="28" t="s">
        <v>319</v>
      </c>
      <c r="J15" s="39">
        <v>3</v>
      </c>
      <c r="K15" s="45">
        <v>0</v>
      </c>
      <c r="L15" s="45">
        <v>0</v>
      </c>
      <c r="M15" s="45">
        <v>4</v>
      </c>
      <c r="N15" s="45">
        <v>1</v>
      </c>
      <c r="O15" s="45">
        <v>2</v>
      </c>
      <c r="P15" s="45">
        <v>2</v>
      </c>
      <c r="Q15" s="45">
        <v>0</v>
      </c>
      <c r="R15" s="45">
        <v>0</v>
      </c>
      <c r="S15" s="45">
        <f t="shared" si="0"/>
        <v>12</v>
      </c>
      <c r="T15" s="49">
        <f t="shared" si="1"/>
        <v>24</v>
      </c>
      <c r="U15" s="46"/>
    </row>
    <row r="16" spans="1:21" s="10" customFormat="1" ht="15.75" x14ac:dyDescent="0.25">
      <c r="A16" s="37">
        <v>9</v>
      </c>
      <c r="B16" s="28" t="s">
        <v>293</v>
      </c>
      <c r="C16" s="28" t="s">
        <v>294</v>
      </c>
      <c r="D16" s="28" t="s">
        <v>56</v>
      </c>
      <c r="E16" s="39" t="s">
        <v>9</v>
      </c>
      <c r="F16" s="42" t="s">
        <v>10</v>
      </c>
      <c r="G16" s="30">
        <v>40654</v>
      </c>
      <c r="H16" s="26" t="s">
        <v>279</v>
      </c>
      <c r="I16" s="28" t="s">
        <v>287</v>
      </c>
      <c r="J16" s="39">
        <v>4</v>
      </c>
      <c r="K16" s="45">
        <v>0</v>
      </c>
      <c r="L16" s="45">
        <v>2</v>
      </c>
      <c r="M16" s="45">
        <v>4</v>
      </c>
      <c r="N16" s="45">
        <v>0</v>
      </c>
      <c r="O16" s="45">
        <v>0</v>
      </c>
      <c r="P16" s="45">
        <v>0</v>
      </c>
      <c r="Q16" s="45">
        <v>2</v>
      </c>
      <c r="R16" s="45">
        <v>0</v>
      </c>
      <c r="S16" s="45">
        <f t="shared" si="0"/>
        <v>12</v>
      </c>
      <c r="T16" s="49">
        <f t="shared" si="1"/>
        <v>24</v>
      </c>
      <c r="U16" s="46"/>
    </row>
    <row r="17" spans="1:21" s="10" customFormat="1" ht="15.75" x14ac:dyDescent="0.25">
      <c r="A17" s="37">
        <v>10</v>
      </c>
      <c r="B17" s="31" t="s">
        <v>227</v>
      </c>
      <c r="C17" s="31" t="s">
        <v>225</v>
      </c>
      <c r="D17" s="31" t="s">
        <v>228</v>
      </c>
      <c r="E17" s="41" t="s">
        <v>9</v>
      </c>
      <c r="F17" s="42" t="s">
        <v>10</v>
      </c>
      <c r="G17" s="32">
        <v>40691</v>
      </c>
      <c r="H17" s="26" t="s">
        <v>26</v>
      </c>
      <c r="I17" s="31" t="s">
        <v>223</v>
      </c>
      <c r="J17" s="41">
        <v>2</v>
      </c>
      <c r="K17" s="45">
        <v>2</v>
      </c>
      <c r="L17" s="45">
        <v>0</v>
      </c>
      <c r="M17" s="45">
        <v>4</v>
      </c>
      <c r="N17" s="45">
        <v>0</v>
      </c>
      <c r="O17" s="45">
        <v>0</v>
      </c>
      <c r="P17" s="45">
        <v>0</v>
      </c>
      <c r="Q17" s="45">
        <v>0</v>
      </c>
      <c r="R17" s="45">
        <v>4</v>
      </c>
      <c r="S17" s="45">
        <f t="shared" si="0"/>
        <v>12</v>
      </c>
      <c r="T17" s="49">
        <f t="shared" si="1"/>
        <v>24</v>
      </c>
      <c r="U17" s="46"/>
    </row>
    <row r="18" spans="1:21" s="10" customFormat="1" ht="15.75" x14ac:dyDescent="0.25">
      <c r="A18" s="37">
        <v>11</v>
      </c>
      <c r="B18" s="25" t="s">
        <v>305</v>
      </c>
      <c r="C18" s="25" t="s">
        <v>306</v>
      </c>
      <c r="D18" s="25" t="s">
        <v>138</v>
      </c>
      <c r="E18" s="37" t="s">
        <v>9</v>
      </c>
      <c r="F18" s="42" t="s">
        <v>10</v>
      </c>
      <c r="G18" s="27">
        <v>40856</v>
      </c>
      <c r="H18" s="26" t="s">
        <v>643</v>
      </c>
      <c r="I18" s="28" t="s">
        <v>301</v>
      </c>
      <c r="J18" s="39">
        <v>2</v>
      </c>
      <c r="K18" s="45">
        <v>0</v>
      </c>
      <c r="L18" s="45">
        <v>2</v>
      </c>
      <c r="M18" s="45">
        <v>2</v>
      </c>
      <c r="N18" s="45">
        <v>0</v>
      </c>
      <c r="O18" s="45">
        <v>6</v>
      </c>
      <c r="P18" s="45">
        <v>0</v>
      </c>
      <c r="Q18" s="45">
        <v>0</v>
      </c>
      <c r="R18" s="45">
        <v>0</v>
      </c>
      <c r="S18" s="45">
        <f t="shared" si="0"/>
        <v>12</v>
      </c>
      <c r="T18" s="49">
        <f t="shared" si="1"/>
        <v>24</v>
      </c>
      <c r="U18" s="46"/>
    </row>
    <row r="19" spans="1:21" s="10" customFormat="1" ht="15.75" x14ac:dyDescent="0.25">
      <c r="A19" s="37">
        <v>12</v>
      </c>
      <c r="B19" s="28" t="s">
        <v>334</v>
      </c>
      <c r="C19" s="28" t="s">
        <v>335</v>
      </c>
      <c r="D19" s="28" t="s">
        <v>168</v>
      </c>
      <c r="E19" s="37" t="s">
        <v>9</v>
      </c>
      <c r="F19" s="42" t="s">
        <v>10</v>
      </c>
      <c r="G19" s="34">
        <v>40809</v>
      </c>
      <c r="H19" s="26" t="s">
        <v>598</v>
      </c>
      <c r="I19" s="28" t="s">
        <v>336</v>
      </c>
      <c r="J19" s="39">
        <v>6</v>
      </c>
      <c r="K19" s="45">
        <v>0</v>
      </c>
      <c r="L19" s="45">
        <v>2</v>
      </c>
      <c r="M19" s="45">
        <v>2</v>
      </c>
      <c r="N19" s="45">
        <v>0</v>
      </c>
      <c r="O19" s="45">
        <v>0</v>
      </c>
      <c r="P19" s="45">
        <v>0</v>
      </c>
      <c r="Q19" s="45">
        <v>0</v>
      </c>
      <c r="R19" s="45">
        <v>0</v>
      </c>
      <c r="S19" s="45">
        <f t="shared" si="0"/>
        <v>10</v>
      </c>
      <c r="T19" s="49">
        <f t="shared" si="1"/>
        <v>20</v>
      </c>
      <c r="U19" s="46"/>
    </row>
    <row r="20" spans="1:21" s="10" customFormat="1" ht="15.75" x14ac:dyDescent="0.25">
      <c r="A20" s="37">
        <v>13</v>
      </c>
      <c r="B20" s="25" t="s">
        <v>31</v>
      </c>
      <c r="C20" s="25" t="s">
        <v>241</v>
      </c>
      <c r="D20" s="25" t="s">
        <v>15</v>
      </c>
      <c r="E20" s="39" t="s">
        <v>12</v>
      </c>
      <c r="F20" s="42" t="s">
        <v>10</v>
      </c>
      <c r="G20" s="27">
        <v>40705</v>
      </c>
      <c r="H20" s="26" t="s">
        <v>46</v>
      </c>
      <c r="I20" s="28" t="s">
        <v>240</v>
      </c>
      <c r="J20" s="39">
        <v>4</v>
      </c>
      <c r="K20" s="45">
        <v>0</v>
      </c>
      <c r="L20" s="45">
        <v>0</v>
      </c>
      <c r="M20" s="45">
        <v>0</v>
      </c>
      <c r="N20" s="45">
        <v>6</v>
      </c>
      <c r="O20" s="45">
        <v>0</v>
      </c>
      <c r="P20" s="45">
        <v>0</v>
      </c>
      <c r="Q20" s="45">
        <v>0</v>
      </c>
      <c r="R20" s="45">
        <v>0</v>
      </c>
      <c r="S20" s="45">
        <f t="shared" si="0"/>
        <v>10</v>
      </c>
      <c r="T20" s="49">
        <f t="shared" si="1"/>
        <v>20</v>
      </c>
      <c r="U20" s="46"/>
    </row>
    <row r="21" spans="1:21" s="10" customFormat="1" ht="15.75" x14ac:dyDescent="0.25">
      <c r="A21" s="37">
        <v>14</v>
      </c>
      <c r="B21" s="26" t="s">
        <v>345</v>
      </c>
      <c r="C21" s="28" t="s">
        <v>346</v>
      </c>
      <c r="D21" s="28" t="s">
        <v>39</v>
      </c>
      <c r="E21" s="39" t="s">
        <v>9</v>
      </c>
      <c r="F21" s="42" t="s">
        <v>10</v>
      </c>
      <c r="G21" s="29">
        <v>40959</v>
      </c>
      <c r="H21" s="26" t="s">
        <v>344</v>
      </c>
      <c r="I21" s="26" t="s">
        <v>206</v>
      </c>
      <c r="J21" s="42">
        <v>6</v>
      </c>
      <c r="K21" s="45">
        <v>0</v>
      </c>
      <c r="L21" s="45">
        <v>2</v>
      </c>
      <c r="M21" s="117">
        <v>2</v>
      </c>
      <c r="N21" s="45">
        <v>0</v>
      </c>
      <c r="O21" s="45">
        <v>0</v>
      </c>
      <c r="P21" s="45">
        <v>0</v>
      </c>
      <c r="Q21" s="45">
        <v>0</v>
      </c>
      <c r="R21" s="45">
        <v>0</v>
      </c>
      <c r="S21" s="45">
        <f t="shared" si="0"/>
        <v>10</v>
      </c>
      <c r="T21" s="49">
        <f t="shared" si="1"/>
        <v>20</v>
      </c>
      <c r="U21" s="46"/>
    </row>
    <row r="22" spans="1:21" s="10" customFormat="1" ht="15.75" x14ac:dyDescent="0.25">
      <c r="A22" s="37">
        <v>15</v>
      </c>
      <c r="B22" s="28" t="s">
        <v>330</v>
      </c>
      <c r="C22" s="28" t="s">
        <v>331</v>
      </c>
      <c r="D22" s="28" t="s">
        <v>59</v>
      </c>
      <c r="E22" s="39" t="s">
        <v>9</v>
      </c>
      <c r="F22" s="42" t="s">
        <v>10</v>
      </c>
      <c r="G22" s="27">
        <v>40887</v>
      </c>
      <c r="H22" s="26" t="s">
        <v>117</v>
      </c>
      <c r="I22" s="31" t="s">
        <v>328</v>
      </c>
      <c r="J22" s="39">
        <v>4</v>
      </c>
      <c r="K22" s="45">
        <v>2</v>
      </c>
      <c r="L22" s="45">
        <v>2</v>
      </c>
      <c r="M22" s="45">
        <v>2</v>
      </c>
      <c r="N22" s="45">
        <v>0</v>
      </c>
      <c r="O22" s="45">
        <v>0</v>
      </c>
      <c r="P22" s="45">
        <v>0</v>
      </c>
      <c r="Q22" s="45">
        <v>0</v>
      </c>
      <c r="R22" s="45">
        <v>0</v>
      </c>
      <c r="S22" s="45">
        <f t="shared" si="0"/>
        <v>10</v>
      </c>
      <c r="T22" s="49">
        <f t="shared" si="1"/>
        <v>20</v>
      </c>
      <c r="U22" s="46"/>
    </row>
    <row r="23" spans="1:21" s="10" customFormat="1" ht="15.75" x14ac:dyDescent="0.25">
      <c r="A23" s="37">
        <v>16</v>
      </c>
      <c r="B23" s="28" t="s">
        <v>142</v>
      </c>
      <c r="C23" s="28" t="s">
        <v>320</v>
      </c>
      <c r="D23" s="28" t="s">
        <v>245</v>
      </c>
      <c r="E23" s="39" t="s">
        <v>9</v>
      </c>
      <c r="F23" s="42" t="s">
        <v>10</v>
      </c>
      <c r="G23" s="33">
        <v>40795</v>
      </c>
      <c r="H23" s="26" t="s">
        <v>318</v>
      </c>
      <c r="I23" s="28" t="s">
        <v>319</v>
      </c>
      <c r="J23" s="39">
        <v>4</v>
      </c>
      <c r="K23" s="45">
        <v>0</v>
      </c>
      <c r="L23" s="45">
        <v>2</v>
      </c>
      <c r="M23" s="45">
        <v>0</v>
      </c>
      <c r="N23" s="45">
        <v>1</v>
      </c>
      <c r="O23" s="45">
        <v>0</v>
      </c>
      <c r="P23" s="45">
        <v>2</v>
      </c>
      <c r="Q23" s="45">
        <v>0</v>
      </c>
      <c r="R23" s="45">
        <v>0</v>
      </c>
      <c r="S23" s="45">
        <f t="shared" si="0"/>
        <v>9</v>
      </c>
      <c r="T23" s="49">
        <f t="shared" si="1"/>
        <v>18</v>
      </c>
      <c r="U23" s="46"/>
    </row>
    <row r="24" spans="1:21" s="10" customFormat="1" ht="15.75" x14ac:dyDescent="0.25">
      <c r="A24" s="37">
        <v>17</v>
      </c>
      <c r="B24" s="28" t="s">
        <v>268</v>
      </c>
      <c r="C24" s="28" t="s">
        <v>269</v>
      </c>
      <c r="D24" s="28" t="s">
        <v>51</v>
      </c>
      <c r="E24" s="39" t="s">
        <v>12</v>
      </c>
      <c r="F24" s="42" t="s">
        <v>10</v>
      </c>
      <c r="G24" s="34">
        <v>40735</v>
      </c>
      <c r="H24" s="26" t="s">
        <v>255</v>
      </c>
      <c r="I24" s="28" t="s">
        <v>256</v>
      </c>
      <c r="J24" s="39">
        <v>4</v>
      </c>
      <c r="K24" s="45">
        <v>0</v>
      </c>
      <c r="L24" s="45">
        <v>2</v>
      </c>
      <c r="M24" s="45">
        <v>0</v>
      </c>
      <c r="N24" s="45">
        <v>0</v>
      </c>
      <c r="O24" s="45">
        <v>0</v>
      </c>
      <c r="P24" s="45">
        <v>3</v>
      </c>
      <c r="Q24" s="45">
        <v>0</v>
      </c>
      <c r="R24" s="45">
        <v>0</v>
      </c>
      <c r="S24" s="45">
        <f t="shared" si="0"/>
        <v>9</v>
      </c>
      <c r="T24" s="49">
        <f t="shared" si="1"/>
        <v>18</v>
      </c>
      <c r="U24" s="46"/>
    </row>
    <row r="25" spans="1:21" s="10" customFormat="1" ht="15.75" x14ac:dyDescent="0.25">
      <c r="A25" s="37">
        <v>18</v>
      </c>
      <c r="B25" s="26" t="s">
        <v>352</v>
      </c>
      <c r="C25" s="25" t="s">
        <v>343</v>
      </c>
      <c r="D25" s="25" t="s">
        <v>56</v>
      </c>
      <c r="E25" s="37" t="s">
        <v>9</v>
      </c>
      <c r="F25" s="42" t="s">
        <v>10</v>
      </c>
      <c r="G25" s="36">
        <v>40618</v>
      </c>
      <c r="H25" s="26" t="s">
        <v>344</v>
      </c>
      <c r="I25" s="26" t="s">
        <v>349</v>
      </c>
      <c r="J25" s="42">
        <v>4</v>
      </c>
      <c r="K25" s="45">
        <v>0</v>
      </c>
      <c r="L25" s="45">
        <v>2</v>
      </c>
      <c r="M25" s="45">
        <v>2</v>
      </c>
      <c r="N25" s="45">
        <v>0</v>
      </c>
      <c r="O25" s="45">
        <v>0</v>
      </c>
      <c r="P25" s="45">
        <v>0</v>
      </c>
      <c r="Q25" s="45">
        <v>0</v>
      </c>
      <c r="R25" s="45">
        <v>0</v>
      </c>
      <c r="S25" s="45">
        <f t="shared" si="0"/>
        <v>8</v>
      </c>
      <c r="T25" s="49">
        <f t="shared" si="1"/>
        <v>16</v>
      </c>
      <c r="U25" s="46"/>
    </row>
    <row r="26" spans="1:21" s="10" customFormat="1" ht="15.75" x14ac:dyDescent="0.25">
      <c r="A26" s="37">
        <v>19</v>
      </c>
      <c r="B26" s="26" t="s">
        <v>347</v>
      </c>
      <c r="C26" s="28" t="s">
        <v>348</v>
      </c>
      <c r="D26" s="28" t="s">
        <v>257</v>
      </c>
      <c r="E26" s="37" t="s">
        <v>9</v>
      </c>
      <c r="F26" s="42" t="s">
        <v>10</v>
      </c>
      <c r="G26" s="29">
        <v>40708</v>
      </c>
      <c r="H26" s="26" t="s">
        <v>344</v>
      </c>
      <c r="I26" s="26" t="s">
        <v>349</v>
      </c>
      <c r="J26" s="42">
        <v>6</v>
      </c>
      <c r="K26" s="45">
        <v>0</v>
      </c>
      <c r="L26" s="45">
        <v>2</v>
      </c>
      <c r="M26" s="45">
        <v>0</v>
      </c>
      <c r="N26" s="45">
        <v>0</v>
      </c>
      <c r="O26" s="45">
        <v>0</v>
      </c>
      <c r="P26" s="45">
        <v>0</v>
      </c>
      <c r="Q26" s="45">
        <v>0</v>
      </c>
      <c r="R26" s="45">
        <v>0</v>
      </c>
      <c r="S26" s="45">
        <f t="shared" si="0"/>
        <v>8</v>
      </c>
      <c r="T26" s="49">
        <f t="shared" si="1"/>
        <v>16</v>
      </c>
      <c r="U26" s="46"/>
    </row>
    <row r="27" spans="1:21" s="10" customFormat="1" ht="15.75" x14ac:dyDescent="0.25">
      <c r="A27" s="37">
        <v>20</v>
      </c>
      <c r="B27" s="28" t="s">
        <v>288</v>
      </c>
      <c r="C27" s="28" t="s">
        <v>289</v>
      </c>
      <c r="D27" s="28" t="s">
        <v>271</v>
      </c>
      <c r="E27" s="37" t="s">
        <v>9</v>
      </c>
      <c r="F27" s="42" t="s">
        <v>10</v>
      </c>
      <c r="G27" s="30">
        <v>40920</v>
      </c>
      <c r="H27" s="26" t="s">
        <v>279</v>
      </c>
      <c r="I27" s="28" t="s">
        <v>287</v>
      </c>
      <c r="J27" s="39">
        <v>4</v>
      </c>
      <c r="K27" s="45">
        <v>2</v>
      </c>
      <c r="L27" s="45">
        <v>2</v>
      </c>
      <c r="M27" s="45">
        <v>0</v>
      </c>
      <c r="N27" s="45">
        <v>0</v>
      </c>
      <c r="O27" s="45">
        <v>0</v>
      </c>
      <c r="P27" s="45">
        <v>0</v>
      </c>
      <c r="Q27" s="45">
        <v>0</v>
      </c>
      <c r="R27" s="45">
        <v>0</v>
      </c>
      <c r="S27" s="45">
        <f t="shared" si="0"/>
        <v>8</v>
      </c>
      <c r="T27" s="49">
        <f t="shared" si="1"/>
        <v>16</v>
      </c>
      <c r="U27" s="46"/>
    </row>
    <row r="28" spans="1:21" s="10" customFormat="1" ht="15.75" x14ac:dyDescent="0.25">
      <c r="A28" s="37">
        <v>21</v>
      </c>
      <c r="B28" s="26" t="s">
        <v>350</v>
      </c>
      <c r="C28" s="25" t="s">
        <v>73</v>
      </c>
      <c r="D28" s="25" t="s">
        <v>246</v>
      </c>
      <c r="E28" s="37" t="s">
        <v>9</v>
      </c>
      <c r="F28" s="42" t="s">
        <v>10</v>
      </c>
      <c r="G28" s="29">
        <v>40688</v>
      </c>
      <c r="H28" s="26" t="s">
        <v>344</v>
      </c>
      <c r="I28" s="26" t="s">
        <v>349</v>
      </c>
      <c r="J28" s="42">
        <v>4</v>
      </c>
      <c r="K28" s="45">
        <v>0</v>
      </c>
      <c r="L28" s="45">
        <v>2</v>
      </c>
      <c r="M28" s="45">
        <v>2</v>
      </c>
      <c r="N28" s="45">
        <v>0</v>
      </c>
      <c r="O28" s="45">
        <v>0</v>
      </c>
      <c r="P28" s="45">
        <v>0</v>
      </c>
      <c r="Q28" s="45">
        <v>0</v>
      </c>
      <c r="R28" s="45">
        <v>0</v>
      </c>
      <c r="S28" s="45">
        <f t="shared" si="0"/>
        <v>8</v>
      </c>
      <c r="T28" s="49">
        <f t="shared" si="1"/>
        <v>16</v>
      </c>
      <c r="U28" s="46"/>
    </row>
    <row r="29" spans="1:21" s="10" customFormat="1" ht="15.75" x14ac:dyDescent="0.25">
      <c r="A29" s="37">
        <v>22</v>
      </c>
      <c r="B29" s="35" t="s">
        <v>213</v>
      </c>
      <c r="C29" s="35" t="s">
        <v>214</v>
      </c>
      <c r="D29" s="35" t="s">
        <v>215</v>
      </c>
      <c r="E29" s="40" t="s">
        <v>12</v>
      </c>
      <c r="F29" s="37" t="s">
        <v>10</v>
      </c>
      <c r="G29" s="27">
        <v>40850</v>
      </c>
      <c r="H29" s="25" t="s">
        <v>11</v>
      </c>
      <c r="I29" s="35" t="s">
        <v>212</v>
      </c>
      <c r="J29" s="40">
        <v>2</v>
      </c>
      <c r="K29" s="45">
        <v>0</v>
      </c>
      <c r="L29" s="45">
        <v>2</v>
      </c>
      <c r="M29" s="45">
        <v>4</v>
      </c>
      <c r="N29" s="45">
        <v>0</v>
      </c>
      <c r="O29" s="45">
        <v>0</v>
      </c>
      <c r="P29" s="45">
        <v>0</v>
      </c>
      <c r="Q29" s="45">
        <v>0</v>
      </c>
      <c r="R29" s="45">
        <v>0</v>
      </c>
      <c r="S29" s="45">
        <f t="shared" si="0"/>
        <v>8</v>
      </c>
      <c r="T29" s="49">
        <f t="shared" si="1"/>
        <v>16</v>
      </c>
      <c r="U29" s="46"/>
    </row>
    <row r="30" spans="1:21" s="10" customFormat="1" ht="15.75" x14ac:dyDescent="0.25">
      <c r="A30" s="37">
        <v>23</v>
      </c>
      <c r="B30" s="31" t="s">
        <v>229</v>
      </c>
      <c r="C30" s="31" t="s">
        <v>230</v>
      </c>
      <c r="D30" s="31" t="s">
        <v>231</v>
      </c>
      <c r="E30" s="41" t="s">
        <v>9</v>
      </c>
      <c r="F30" s="42" t="s">
        <v>10</v>
      </c>
      <c r="G30" s="32">
        <v>40758</v>
      </c>
      <c r="H30" s="26" t="s">
        <v>26</v>
      </c>
      <c r="I30" s="31" t="s">
        <v>223</v>
      </c>
      <c r="J30" s="41">
        <v>6</v>
      </c>
      <c r="K30" s="45">
        <v>0</v>
      </c>
      <c r="L30" s="45">
        <v>2</v>
      </c>
      <c r="M30" s="45">
        <v>0</v>
      </c>
      <c r="N30" s="45">
        <v>0</v>
      </c>
      <c r="O30" s="45">
        <v>0</v>
      </c>
      <c r="P30" s="45">
        <v>0</v>
      </c>
      <c r="Q30" s="45">
        <v>0</v>
      </c>
      <c r="R30" s="45">
        <v>0</v>
      </c>
      <c r="S30" s="45">
        <f t="shared" si="0"/>
        <v>8</v>
      </c>
      <c r="T30" s="49">
        <f t="shared" si="1"/>
        <v>16</v>
      </c>
      <c r="U30" s="46"/>
    </row>
    <row r="31" spans="1:21" s="10" customFormat="1" ht="15.75" x14ac:dyDescent="0.25">
      <c r="A31" s="37">
        <v>24</v>
      </c>
      <c r="B31" s="25" t="s">
        <v>243</v>
      </c>
      <c r="C31" s="25" t="s">
        <v>244</v>
      </c>
      <c r="D31" s="25" t="s">
        <v>245</v>
      </c>
      <c r="E31" s="37" t="s">
        <v>239</v>
      </c>
      <c r="F31" s="42" t="s">
        <v>10</v>
      </c>
      <c r="G31" s="27">
        <v>40586</v>
      </c>
      <c r="H31" s="26" t="s">
        <v>645</v>
      </c>
      <c r="I31" s="28" t="s">
        <v>240</v>
      </c>
      <c r="J31" s="48">
        <v>4</v>
      </c>
      <c r="K31" s="45">
        <v>0</v>
      </c>
      <c r="L31" s="45">
        <v>2</v>
      </c>
      <c r="M31" s="45">
        <v>0</v>
      </c>
      <c r="N31" s="45">
        <v>0</v>
      </c>
      <c r="O31" s="45">
        <v>0</v>
      </c>
      <c r="P31" s="45">
        <v>0</v>
      </c>
      <c r="Q31" s="45">
        <v>2</v>
      </c>
      <c r="R31" s="45">
        <v>0</v>
      </c>
      <c r="S31" s="45">
        <f t="shared" si="0"/>
        <v>8</v>
      </c>
      <c r="T31" s="49">
        <f t="shared" si="1"/>
        <v>16</v>
      </c>
      <c r="U31" s="46"/>
    </row>
    <row r="32" spans="1:21" s="10" customFormat="1" ht="15.75" x14ac:dyDescent="0.25">
      <c r="A32" s="37">
        <v>25</v>
      </c>
      <c r="B32" s="28" t="s">
        <v>248</v>
      </c>
      <c r="C32" s="28" t="s">
        <v>249</v>
      </c>
      <c r="D32" s="28" t="s">
        <v>250</v>
      </c>
      <c r="E32" s="39" t="s">
        <v>12</v>
      </c>
      <c r="F32" s="42" t="s">
        <v>10</v>
      </c>
      <c r="G32" s="34">
        <v>40646</v>
      </c>
      <c r="H32" s="26" t="s">
        <v>52</v>
      </c>
      <c r="I32" s="28" t="s">
        <v>247</v>
      </c>
      <c r="J32" s="39">
        <v>2</v>
      </c>
      <c r="K32" s="45">
        <v>0</v>
      </c>
      <c r="L32" s="45">
        <v>2</v>
      </c>
      <c r="M32" s="45">
        <v>4</v>
      </c>
      <c r="N32" s="45">
        <v>0</v>
      </c>
      <c r="O32" s="45">
        <v>0</v>
      </c>
      <c r="P32" s="45">
        <v>0</v>
      </c>
      <c r="Q32" s="45">
        <v>0</v>
      </c>
      <c r="R32" s="45">
        <v>0</v>
      </c>
      <c r="S32" s="45">
        <f t="shared" si="0"/>
        <v>8</v>
      </c>
      <c r="T32" s="49">
        <f t="shared" si="1"/>
        <v>16</v>
      </c>
      <c r="U32" s="46"/>
    </row>
    <row r="33" spans="1:21" s="10" customFormat="1" ht="15.75" x14ac:dyDescent="0.25">
      <c r="A33" s="37">
        <v>26</v>
      </c>
      <c r="B33" s="28" t="s">
        <v>302</v>
      </c>
      <c r="C33" s="28" t="s">
        <v>303</v>
      </c>
      <c r="D33" s="28" t="s">
        <v>85</v>
      </c>
      <c r="E33" s="39" t="s">
        <v>12</v>
      </c>
      <c r="F33" s="42" t="s">
        <v>10</v>
      </c>
      <c r="G33" s="34" t="s">
        <v>304</v>
      </c>
      <c r="H33" s="26" t="s">
        <v>402</v>
      </c>
      <c r="I33" s="28" t="s">
        <v>301</v>
      </c>
      <c r="J33" s="39">
        <v>6</v>
      </c>
      <c r="K33" s="45">
        <v>0</v>
      </c>
      <c r="L33" s="45">
        <v>2</v>
      </c>
      <c r="M33" s="45">
        <v>0</v>
      </c>
      <c r="N33" s="45">
        <v>0</v>
      </c>
      <c r="O33" s="45">
        <v>0</v>
      </c>
      <c r="P33" s="45">
        <v>0</v>
      </c>
      <c r="Q33" s="45">
        <v>0</v>
      </c>
      <c r="R33" s="45">
        <v>0</v>
      </c>
      <c r="S33" s="45">
        <f t="shared" si="0"/>
        <v>8</v>
      </c>
      <c r="T33" s="49">
        <f t="shared" si="1"/>
        <v>16</v>
      </c>
      <c r="U33" s="46"/>
    </row>
    <row r="34" spans="1:21" s="10" customFormat="1" ht="15.75" x14ac:dyDescent="0.25">
      <c r="A34" s="37">
        <v>27</v>
      </c>
      <c r="B34" s="25" t="s">
        <v>314</v>
      </c>
      <c r="C34" s="25" t="s">
        <v>315</v>
      </c>
      <c r="D34" s="25" t="s">
        <v>138</v>
      </c>
      <c r="E34" s="37" t="s">
        <v>9</v>
      </c>
      <c r="F34" s="42" t="s">
        <v>10</v>
      </c>
      <c r="G34" s="27">
        <v>40952</v>
      </c>
      <c r="H34" s="26" t="s">
        <v>402</v>
      </c>
      <c r="I34" s="25" t="s">
        <v>313</v>
      </c>
      <c r="J34" s="39">
        <v>6</v>
      </c>
      <c r="K34" s="45">
        <v>0</v>
      </c>
      <c r="L34" s="45">
        <v>2</v>
      </c>
      <c r="M34" s="45">
        <v>0</v>
      </c>
      <c r="N34" s="45">
        <v>0</v>
      </c>
      <c r="O34" s="45">
        <v>0</v>
      </c>
      <c r="P34" s="45">
        <v>0</v>
      </c>
      <c r="Q34" s="45">
        <v>0</v>
      </c>
      <c r="R34" s="45">
        <v>0</v>
      </c>
      <c r="S34" s="45">
        <f t="shared" si="0"/>
        <v>8</v>
      </c>
      <c r="T34" s="49">
        <f t="shared" si="1"/>
        <v>16</v>
      </c>
      <c r="U34" s="46"/>
    </row>
    <row r="35" spans="1:21" s="10" customFormat="1" ht="15.75" x14ac:dyDescent="0.25">
      <c r="A35" s="37">
        <v>28</v>
      </c>
      <c r="B35" s="26" t="s">
        <v>342</v>
      </c>
      <c r="C35" s="28" t="s">
        <v>343</v>
      </c>
      <c r="D35" s="28" t="s">
        <v>146</v>
      </c>
      <c r="E35" s="39" t="s">
        <v>9</v>
      </c>
      <c r="F35" s="42" t="s">
        <v>10</v>
      </c>
      <c r="G35" s="29">
        <v>40811</v>
      </c>
      <c r="H35" s="26" t="s">
        <v>344</v>
      </c>
      <c r="I35" s="26" t="s">
        <v>206</v>
      </c>
      <c r="J35" s="42">
        <v>6</v>
      </c>
      <c r="K35" s="45">
        <v>0</v>
      </c>
      <c r="L35" s="45">
        <v>0</v>
      </c>
      <c r="M35" s="45">
        <v>2</v>
      </c>
      <c r="N35" s="45">
        <v>0</v>
      </c>
      <c r="O35" s="45">
        <v>0</v>
      </c>
      <c r="P35" s="45">
        <v>0</v>
      </c>
      <c r="Q35" s="45">
        <v>0</v>
      </c>
      <c r="R35" s="45">
        <v>0</v>
      </c>
      <c r="S35" s="45">
        <f t="shared" si="0"/>
        <v>8</v>
      </c>
      <c r="T35" s="49">
        <f t="shared" si="1"/>
        <v>16</v>
      </c>
      <c r="U35" s="46"/>
    </row>
    <row r="36" spans="1:21" s="10" customFormat="1" ht="15.75" x14ac:dyDescent="0.25">
      <c r="A36" s="37">
        <v>29</v>
      </c>
      <c r="B36" s="25" t="s">
        <v>276</v>
      </c>
      <c r="C36" s="25" t="s">
        <v>337</v>
      </c>
      <c r="D36" s="25" t="s">
        <v>56</v>
      </c>
      <c r="E36" s="37" t="s">
        <v>9</v>
      </c>
      <c r="F36" s="42" t="s">
        <v>10</v>
      </c>
      <c r="G36" s="27">
        <v>40660</v>
      </c>
      <c r="H36" s="26" t="s">
        <v>598</v>
      </c>
      <c r="I36" s="28" t="s">
        <v>338</v>
      </c>
      <c r="J36" s="39">
        <v>4</v>
      </c>
      <c r="K36" s="45">
        <v>0</v>
      </c>
      <c r="L36" s="45">
        <v>0</v>
      </c>
      <c r="M36" s="45">
        <v>0</v>
      </c>
      <c r="N36" s="45">
        <v>1</v>
      </c>
      <c r="O36" s="45">
        <v>0</v>
      </c>
      <c r="P36" s="45">
        <v>3</v>
      </c>
      <c r="Q36" s="45">
        <v>0</v>
      </c>
      <c r="R36" s="45">
        <v>0</v>
      </c>
      <c r="S36" s="45">
        <f t="shared" si="0"/>
        <v>8</v>
      </c>
      <c r="T36" s="49">
        <f t="shared" si="1"/>
        <v>16</v>
      </c>
      <c r="U36" s="46"/>
    </row>
    <row r="37" spans="1:21" s="10" customFormat="1" ht="15.75" x14ac:dyDescent="0.25">
      <c r="A37" s="37">
        <v>30</v>
      </c>
      <c r="B37" s="25" t="s">
        <v>308</v>
      </c>
      <c r="C37" s="25" t="s">
        <v>140</v>
      </c>
      <c r="D37" s="25" t="s">
        <v>208</v>
      </c>
      <c r="E37" s="37" t="s">
        <v>12</v>
      </c>
      <c r="F37" s="42" t="s">
        <v>10</v>
      </c>
      <c r="G37" s="27">
        <v>40993</v>
      </c>
      <c r="H37" s="26" t="s">
        <v>309</v>
      </c>
      <c r="I37" s="28" t="s">
        <v>301</v>
      </c>
      <c r="J37" s="39">
        <v>6</v>
      </c>
      <c r="K37" s="45">
        <v>0</v>
      </c>
      <c r="L37" s="45">
        <v>2</v>
      </c>
      <c r="M37" s="45">
        <v>0</v>
      </c>
      <c r="N37" s="45">
        <v>0</v>
      </c>
      <c r="O37" s="45">
        <v>0</v>
      </c>
      <c r="P37" s="45">
        <v>0</v>
      </c>
      <c r="Q37" s="45">
        <v>0</v>
      </c>
      <c r="R37" s="45">
        <v>0</v>
      </c>
      <c r="S37" s="45">
        <f t="shared" si="0"/>
        <v>8</v>
      </c>
      <c r="T37" s="49">
        <f t="shared" si="1"/>
        <v>16</v>
      </c>
      <c r="U37" s="46"/>
    </row>
    <row r="38" spans="1:21" s="10" customFormat="1" ht="15.75" x14ac:dyDescent="0.25">
      <c r="A38" s="37">
        <v>31</v>
      </c>
      <c r="B38" s="28" t="s">
        <v>265</v>
      </c>
      <c r="C38" s="28" t="s">
        <v>266</v>
      </c>
      <c r="D38" s="28" t="s">
        <v>267</v>
      </c>
      <c r="E38" s="37" t="s">
        <v>9</v>
      </c>
      <c r="F38" s="42" t="s">
        <v>10</v>
      </c>
      <c r="G38" s="34">
        <v>40589</v>
      </c>
      <c r="H38" s="26" t="s">
        <v>255</v>
      </c>
      <c r="I38" s="28" t="s">
        <v>258</v>
      </c>
      <c r="J38" s="39">
        <v>2</v>
      </c>
      <c r="K38" s="45">
        <v>0</v>
      </c>
      <c r="L38" s="45">
        <v>2</v>
      </c>
      <c r="M38" s="45">
        <v>2</v>
      </c>
      <c r="N38" s="45">
        <v>0</v>
      </c>
      <c r="O38" s="45">
        <v>0</v>
      </c>
      <c r="P38" s="45">
        <v>0</v>
      </c>
      <c r="Q38" s="45">
        <v>0</v>
      </c>
      <c r="R38" s="45">
        <v>0</v>
      </c>
      <c r="S38" s="45">
        <f t="shared" si="0"/>
        <v>6</v>
      </c>
      <c r="T38" s="49">
        <f t="shared" si="1"/>
        <v>12</v>
      </c>
      <c r="U38" s="46"/>
    </row>
    <row r="39" spans="1:21" s="10" customFormat="1" ht="15.75" x14ac:dyDescent="0.25">
      <c r="A39" s="37">
        <v>32</v>
      </c>
      <c r="B39" s="28" t="s">
        <v>297</v>
      </c>
      <c r="C39" s="28" t="s">
        <v>298</v>
      </c>
      <c r="D39" s="28" t="s">
        <v>299</v>
      </c>
      <c r="E39" s="39" t="s">
        <v>12</v>
      </c>
      <c r="F39" s="42" t="s">
        <v>296</v>
      </c>
      <c r="G39" s="30">
        <v>40753</v>
      </c>
      <c r="H39" s="26" t="s">
        <v>279</v>
      </c>
      <c r="I39" s="28" t="s">
        <v>287</v>
      </c>
      <c r="J39" s="39">
        <v>2</v>
      </c>
      <c r="K39" s="45">
        <v>0</v>
      </c>
      <c r="L39" s="45">
        <v>0</v>
      </c>
      <c r="M39" s="45">
        <v>2</v>
      </c>
      <c r="N39" s="45">
        <v>0</v>
      </c>
      <c r="O39" s="45">
        <v>0</v>
      </c>
      <c r="P39" s="45">
        <v>0</v>
      </c>
      <c r="Q39" s="45">
        <v>2</v>
      </c>
      <c r="R39" s="45">
        <v>0</v>
      </c>
      <c r="S39" s="45">
        <f t="shared" si="0"/>
        <v>6</v>
      </c>
      <c r="T39" s="49">
        <f t="shared" si="1"/>
        <v>12</v>
      </c>
      <c r="U39" s="46"/>
    </row>
    <row r="40" spans="1:21" s="10" customFormat="1" ht="15.75" x14ac:dyDescent="0.25">
      <c r="A40" s="37">
        <v>33</v>
      </c>
      <c r="B40" s="35" t="s">
        <v>209</v>
      </c>
      <c r="C40" s="35" t="s">
        <v>210</v>
      </c>
      <c r="D40" s="35" t="s">
        <v>211</v>
      </c>
      <c r="E40" s="40" t="s">
        <v>12</v>
      </c>
      <c r="F40" s="37" t="s">
        <v>10</v>
      </c>
      <c r="G40" s="27">
        <v>40649</v>
      </c>
      <c r="H40" s="25" t="s">
        <v>11</v>
      </c>
      <c r="I40" s="35" t="s">
        <v>212</v>
      </c>
      <c r="J40" s="40">
        <v>4</v>
      </c>
      <c r="K40" s="45">
        <v>0</v>
      </c>
      <c r="L40" s="45">
        <v>0</v>
      </c>
      <c r="M40" s="45">
        <v>2</v>
      </c>
      <c r="N40" s="45">
        <v>0</v>
      </c>
      <c r="O40" s="45">
        <v>0</v>
      </c>
      <c r="P40" s="45">
        <v>0</v>
      </c>
      <c r="Q40" s="45">
        <v>0</v>
      </c>
      <c r="R40" s="45">
        <v>0</v>
      </c>
      <c r="S40" s="45">
        <f t="shared" si="0"/>
        <v>6</v>
      </c>
      <c r="T40" s="49">
        <f t="shared" si="1"/>
        <v>12</v>
      </c>
      <c r="U40" s="46"/>
    </row>
    <row r="41" spans="1:21" s="10" customFormat="1" ht="15.75" x14ac:dyDescent="0.25">
      <c r="A41" s="37">
        <v>34</v>
      </c>
      <c r="B41" s="28" t="s">
        <v>188</v>
      </c>
      <c r="C41" s="28" t="s">
        <v>317</v>
      </c>
      <c r="D41" s="28" t="s">
        <v>190</v>
      </c>
      <c r="E41" s="39" t="s">
        <v>9</v>
      </c>
      <c r="F41" s="42" t="s">
        <v>10</v>
      </c>
      <c r="G41" s="27">
        <v>40646</v>
      </c>
      <c r="H41" s="26" t="s">
        <v>318</v>
      </c>
      <c r="I41" s="28" t="s">
        <v>319</v>
      </c>
      <c r="J41" s="39">
        <v>4</v>
      </c>
      <c r="K41" s="45">
        <v>0</v>
      </c>
      <c r="L41" s="45">
        <v>0</v>
      </c>
      <c r="M41" s="45">
        <v>2</v>
      </c>
      <c r="N41" s="45">
        <v>0</v>
      </c>
      <c r="O41" s="45">
        <v>0</v>
      </c>
      <c r="P41" s="45">
        <v>0</v>
      </c>
      <c r="Q41" s="45">
        <v>0</v>
      </c>
      <c r="R41" s="45">
        <v>0</v>
      </c>
      <c r="S41" s="45">
        <f t="shared" si="0"/>
        <v>6</v>
      </c>
      <c r="T41" s="49">
        <f t="shared" si="1"/>
        <v>12</v>
      </c>
      <c r="U41" s="46"/>
    </row>
    <row r="42" spans="1:21" s="10" customFormat="1" ht="15.75" x14ac:dyDescent="0.25">
      <c r="A42" s="37">
        <v>35</v>
      </c>
      <c r="B42" s="28" t="s">
        <v>322</v>
      </c>
      <c r="C42" s="28" t="s">
        <v>161</v>
      </c>
      <c r="D42" s="28" t="s">
        <v>237</v>
      </c>
      <c r="E42" s="39" t="s">
        <v>239</v>
      </c>
      <c r="F42" s="42" t="s">
        <v>10</v>
      </c>
      <c r="G42" s="34">
        <v>40845</v>
      </c>
      <c r="H42" s="26" t="s">
        <v>318</v>
      </c>
      <c r="I42" s="28" t="s">
        <v>323</v>
      </c>
      <c r="J42" s="39">
        <v>4</v>
      </c>
      <c r="K42" s="45">
        <v>0</v>
      </c>
      <c r="L42" s="45">
        <v>2</v>
      </c>
      <c r="M42" s="45">
        <v>0</v>
      </c>
      <c r="N42" s="45">
        <v>0</v>
      </c>
      <c r="O42" s="45">
        <v>0</v>
      </c>
      <c r="P42" s="45">
        <v>0</v>
      </c>
      <c r="Q42" s="45">
        <v>0</v>
      </c>
      <c r="R42" s="45">
        <v>0</v>
      </c>
      <c r="S42" s="45">
        <f t="shared" si="0"/>
        <v>6</v>
      </c>
      <c r="T42" s="49">
        <f t="shared" si="1"/>
        <v>12</v>
      </c>
      <c r="U42" s="46"/>
    </row>
    <row r="43" spans="1:21" s="10" customFormat="1" ht="15.75" x14ac:dyDescent="0.25">
      <c r="A43" s="37">
        <v>36</v>
      </c>
      <c r="B43" s="28" t="s">
        <v>259</v>
      </c>
      <c r="C43" s="28" t="s">
        <v>260</v>
      </c>
      <c r="D43" s="28" t="s">
        <v>261</v>
      </c>
      <c r="E43" s="39" t="s">
        <v>9</v>
      </c>
      <c r="F43" s="42" t="s">
        <v>10</v>
      </c>
      <c r="G43" s="34">
        <v>40812</v>
      </c>
      <c r="H43" s="26" t="s">
        <v>255</v>
      </c>
      <c r="I43" s="28" t="s">
        <v>258</v>
      </c>
      <c r="J43" s="39">
        <v>4</v>
      </c>
      <c r="K43" s="45">
        <v>0</v>
      </c>
      <c r="L43" s="45">
        <v>2</v>
      </c>
      <c r="M43" s="45">
        <v>0</v>
      </c>
      <c r="N43" s="45">
        <v>0</v>
      </c>
      <c r="O43" s="45">
        <v>0</v>
      </c>
      <c r="P43" s="45">
        <v>0</v>
      </c>
      <c r="Q43" s="45">
        <v>0</v>
      </c>
      <c r="R43" s="45">
        <v>0</v>
      </c>
      <c r="S43" s="45">
        <f t="shared" si="0"/>
        <v>6</v>
      </c>
      <c r="T43" s="49">
        <f t="shared" si="1"/>
        <v>12</v>
      </c>
      <c r="U43" s="46"/>
    </row>
    <row r="44" spans="1:21" s="10" customFormat="1" ht="15.75" x14ac:dyDescent="0.25">
      <c r="A44" s="37">
        <v>37</v>
      </c>
      <c r="B44" s="25" t="s">
        <v>34</v>
      </c>
      <c r="C44" s="25" t="s">
        <v>254</v>
      </c>
      <c r="D44" s="25" t="s">
        <v>116</v>
      </c>
      <c r="E44" s="37" t="s">
        <v>9</v>
      </c>
      <c r="F44" s="42" t="s">
        <v>10</v>
      </c>
      <c r="G44" s="27">
        <v>40762</v>
      </c>
      <c r="H44" s="26" t="s">
        <v>255</v>
      </c>
      <c r="I44" s="25" t="s">
        <v>256</v>
      </c>
      <c r="J44" s="39">
        <v>4</v>
      </c>
      <c r="K44" s="45">
        <v>0</v>
      </c>
      <c r="L44" s="45">
        <v>0</v>
      </c>
      <c r="M44" s="45">
        <v>2</v>
      </c>
      <c r="N44" s="45">
        <v>0</v>
      </c>
      <c r="O44" s="45">
        <v>0</v>
      </c>
      <c r="P44" s="45">
        <v>0</v>
      </c>
      <c r="Q44" s="45">
        <v>0</v>
      </c>
      <c r="R44" s="45">
        <v>0</v>
      </c>
      <c r="S44" s="45">
        <f t="shared" si="0"/>
        <v>6</v>
      </c>
      <c r="T44" s="49">
        <f t="shared" si="1"/>
        <v>12</v>
      </c>
      <c r="U44" s="46"/>
    </row>
    <row r="45" spans="1:21" s="10" customFormat="1" ht="15.75" x14ac:dyDescent="0.25">
      <c r="A45" s="37">
        <v>38</v>
      </c>
      <c r="B45" s="25" t="s">
        <v>272</v>
      </c>
      <c r="C45" s="25" t="s">
        <v>273</v>
      </c>
      <c r="D45" s="25" t="s">
        <v>59</v>
      </c>
      <c r="E45" s="37" t="s">
        <v>9</v>
      </c>
      <c r="F45" s="42" t="s">
        <v>10</v>
      </c>
      <c r="G45" s="27">
        <v>40752</v>
      </c>
      <c r="H45" s="26" t="s">
        <v>255</v>
      </c>
      <c r="I45" s="28" t="s">
        <v>258</v>
      </c>
      <c r="J45" s="39">
        <v>2</v>
      </c>
      <c r="K45" s="45">
        <v>0</v>
      </c>
      <c r="L45" s="45">
        <v>0</v>
      </c>
      <c r="M45" s="45">
        <v>4</v>
      </c>
      <c r="N45" s="45">
        <v>0</v>
      </c>
      <c r="O45" s="45">
        <v>0</v>
      </c>
      <c r="P45" s="45">
        <v>0</v>
      </c>
      <c r="Q45" s="45">
        <v>0</v>
      </c>
      <c r="R45" s="45">
        <v>0</v>
      </c>
      <c r="S45" s="45">
        <f t="shared" si="0"/>
        <v>6</v>
      </c>
      <c r="T45" s="49">
        <f t="shared" si="1"/>
        <v>12</v>
      </c>
      <c r="U45" s="46"/>
    </row>
    <row r="46" spans="1:21" s="10" customFormat="1" ht="15.75" x14ac:dyDescent="0.25">
      <c r="A46" s="37">
        <v>39</v>
      </c>
      <c r="B46" s="28" t="s">
        <v>251</v>
      </c>
      <c r="C46" s="28" t="s">
        <v>130</v>
      </c>
      <c r="D46" s="28" t="s">
        <v>252</v>
      </c>
      <c r="E46" s="39" t="s">
        <v>12</v>
      </c>
      <c r="F46" s="42" t="s">
        <v>10</v>
      </c>
      <c r="G46" s="34" t="s">
        <v>253</v>
      </c>
      <c r="H46" s="26" t="s">
        <v>52</v>
      </c>
      <c r="I46" s="28" t="s">
        <v>247</v>
      </c>
      <c r="J46" s="39">
        <v>6</v>
      </c>
      <c r="K46" s="45">
        <v>0</v>
      </c>
      <c r="L46" s="45">
        <v>0</v>
      </c>
      <c r="M46" s="45">
        <v>0</v>
      </c>
      <c r="N46" s="45">
        <v>0</v>
      </c>
      <c r="O46" s="45">
        <v>0</v>
      </c>
      <c r="P46" s="45">
        <v>0</v>
      </c>
      <c r="Q46" s="45">
        <v>0</v>
      </c>
      <c r="R46" s="45">
        <v>0</v>
      </c>
      <c r="S46" s="45">
        <f t="shared" si="0"/>
        <v>6</v>
      </c>
      <c r="T46" s="49">
        <f t="shared" si="1"/>
        <v>12</v>
      </c>
      <c r="U46" s="46"/>
    </row>
    <row r="47" spans="1:21" s="10" customFormat="1" ht="15.75" x14ac:dyDescent="0.25">
      <c r="A47" s="37">
        <v>40</v>
      </c>
      <c r="B47" s="31" t="s">
        <v>235</v>
      </c>
      <c r="C47" s="31" t="s">
        <v>236</v>
      </c>
      <c r="D47" s="31" t="s">
        <v>216</v>
      </c>
      <c r="E47" s="41" t="s">
        <v>9</v>
      </c>
      <c r="F47" s="42" t="s">
        <v>10</v>
      </c>
      <c r="G47" s="32">
        <v>40856</v>
      </c>
      <c r="H47" s="26" t="s">
        <v>26</v>
      </c>
      <c r="I47" s="31" t="s">
        <v>223</v>
      </c>
      <c r="J47" s="41">
        <v>4</v>
      </c>
      <c r="K47" s="45">
        <v>0</v>
      </c>
      <c r="L47" s="45">
        <v>0</v>
      </c>
      <c r="M47" s="45">
        <v>2</v>
      </c>
      <c r="N47" s="45">
        <v>0</v>
      </c>
      <c r="O47" s="45">
        <v>0</v>
      </c>
      <c r="P47" s="45">
        <v>0</v>
      </c>
      <c r="Q47" s="45">
        <v>0</v>
      </c>
      <c r="R47" s="45">
        <v>0</v>
      </c>
      <c r="S47" s="45">
        <f t="shared" si="0"/>
        <v>6</v>
      </c>
      <c r="T47" s="49">
        <f t="shared" si="1"/>
        <v>12</v>
      </c>
      <c r="U47" s="46"/>
    </row>
    <row r="48" spans="1:21" s="10" customFormat="1" ht="15.75" x14ac:dyDescent="0.25">
      <c r="A48" s="37">
        <v>41</v>
      </c>
      <c r="B48" s="28" t="s">
        <v>295</v>
      </c>
      <c r="C48" s="28" t="s">
        <v>92</v>
      </c>
      <c r="D48" s="28" t="s">
        <v>59</v>
      </c>
      <c r="E48" s="39" t="s">
        <v>9</v>
      </c>
      <c r="F48" s="42" t="s">
        <v>296</v>
      </c>
      <c r="G48" s="30">
        <v>40905</v>
      </c>
      <c r="H48" s="26" t="s">
        <v>279</v>
      </c>
      <c r="I48" s="28" t="s">
        <v>287</v>
      </c>
      <c r="J48" s="39">
        <v>4</v>
      </c>
      <c r="K48" s="45">
        <v>0</v>
      </c>
      <c r="L48" s="45">
        <v>2</v>
      </c>
      <c r="M48" s="45">
        <v>0</v>
      </c>
      <c r="N48" s="45">
        <v>0</v>
      </c>
      <c r="O48" s="45">
        <v>0</v>
      </c>
      <c r="P48" s="45">
        <v>0</v>
      </c>
      <c r="Q48" s="45">
        <v>0</v>
      </c>
      <c r="R48" s="45">
        <v>0</v>
      </c>
      <c r="S48" s="45">
        <f t="shared" si="0"/>
        <v>6</v>
      </c>
      <c r="T48" s="49">
        <f t="shared" si="1"/>
        <v>12</v>
      </c>
      <c r="U48" s="46"/>
    </row>
    <row r="49" spans="1:21" s="10" customFormat="1" ht="15.75" x14ac:dyDescent="0.25">
      <c r="A49" s="37">
        <v>42</v>
      </c>
      <c r="B49" s="31" t="s">
        <v>224</v>
      </c>
      <c r="C49" s="31" t="s">
        <v>225</v>
      </c>
      <c r="D49" s="31" t="s">
        <v>226</v>
      </c>
      <c r="E49" s="41" t="s">
        <v>9</v>
      </c>
      <c r="F49" s="42" t="s">
        <v>10</v>
      </c>
      <c r="G49" s="32">
        <v>41136</v>
      </c>
      <c r="H49" s="26" t="s">
        <v>26</v>
      </c>
      <c r="I49" s="31" t="s">
        <v>223</v>
      </c>
      <c r="J49" s="41">
        <v>2</v>
      </c>
      <c r="K49" s="45">
        <v>0</v>
      </c>
      <c r="L49" s="45">
        <v>2</v>
      </c>
      <c r="M49" s="45">
        <v>2</v>
      </c>
      <c r="N49" s="45">
        <v>0</v>
      </c>
      <c r="O49" s="45">
        <v>0</v>
      </c>
      <c r="P49" s="45">
        <v>0</v>
      </c>
      <c r="Q49" s="45">
        <v>0</v>
      </c>
      <c r="R49" s="45">
        <v>0</v>
      </c>
      <c r="S49" s="45">
        <f t="shared" si="0"/>
        <v>6</v>
      </c>
      <c r="T49" s="49">
        <f t="shared" si="1"/>
        <v>12</v>
      </c>
      <c r="U49" s="46"/>
    </row>
    <row r="50" spans="1:21" s="10" customFormat="1" ht="15.75" x14ac:dyDescent="0.25">
      <c r="A50" s="37">
        <v>43</v>
      </c>
      <c r="B50" s="28" t="s">
        <v>324</v>
      </c>
      <c r="C50" s="28" t="s">
        <v>325</v>
      </c>
      <c r="D50" s="28" t="s">
        <v>326</v>
      </c>
      <c r="E50" s="37" t="s">
        <v>9</v>
      </c>
      <c r="F50" s="42" t="s">
        <v>10</v>
      </c>
      <c r="G50" s="34">
        <v>40844</v>
      </c>
      <c r="H50" s="26" t="s">
        <v>318</v>
      </c>
      <c r="I50" s="28" t="s">
        <v>319</v>
      </c>
      <c r="J50" s="39">
        <v>0</v>
      </c>
      <c r="K50" s="45">
        <v>0</v>
      </c>
      <c r="L50" s="45">
        <v>0</v>
      </c>
      <c r="M50" s="45">
        <v>0</v>
      </c>
      <c r="N50" s="45">
        <v>1</v>
      </c>
      <c r="O50" s="45">
        <v>0</v>
      </c>
      <c r="P50" s="45">
        <v>4</v>
      </c>
      <c r="Q50" s="45">
        <v>0</v>
      </c>
      <c r="R50" s="45">
        <v>0</v>
      </c>
      <c r="S50" s="45">
        <f t="shared" si="0"/>
        <v>5</v>
      </c>
      <c r="T50" s="49">
        <f t="shared" si="1"/>
        <v>10</v>
      </c>
      <c r="U50" s="46"/>
    </row>
    <row r="51" spans="1:21" s="10" customFormat="1" ht="15.75" x14ac:dyDescent="0.25">
      <c r="A51" s="37">
        <v>44</v>
      </c>
      <c r="B51" s="28" t="s">
        <v>262</v>
      </c>
      <c r="C51" s="28" t="s">
        <v>140</v>
      </c>
      <c r="D51" s="28" t="s">
        <v>110</v>
      </c>
      <c r="E51" s="39" t="s">
        <v>12</v>
      </c>
      <c r="F51" s="42" t="s">
        <v>10</v>
      </c>
      <c r="G51" s="34">
        <v>40662</v>
      </c>
      <c r="H51" s="26" t="s">
        <v>255</v>
      </c>
      <c r="I51" s="28" t="s">
        <v>256</v>
      </c>
      <c r="J51" s="47">
        <v>0</v>
      </c>
      <c r="K51" s="45">
        <v>0</v>
      </c>
      <c r="L51" s="45">
        <v>0</v>
      </c>
      <c r="M51" s="45">
        <v>4</v>
      </c>
      <c r="N51" s="45">
        <v>0</v>
      </c>
      <c r="O51" s="45">
        <v>0</v>
      </c>
      <c r="P51" s="45">
        <v>0</v>
      </c>
      <c r="Q51" s="45">
        <v>0</v>
      </c>
      <c r="R51" s="45">
        <v>0</v>
      </c>
      <c r="S51" s="45">
        <f t="shared" si="0"/>
        <v>4</v>
      </c>
      <c r="T51" s="49">
        <f t="shared" si="1"/>
        <v>8</v>
      </c>
      <c r="U51" s="46"/>
    </row>
    <row r="52" spans="1:21" s="10" customFormat="1" ht="15.75" x14ac:dyDescent="0.25">
      <c r="A52" s="37">
        <v>45</v>
      </c>
      <c r="B52" s="31" t="s">
        <v>232</v>
      </c>
      <c r="C52" s="31" t="s">
        <v>233</v>
      </c>
      <c r="D52" s="31" t="s">
        <v>234</v>
      </c>
      <c r="E52" s="41" t="s">
        <v>12</v>
      </c>
      <c r="F52" s="42" t="s">
        <v>10</v>
      </c>
      <c r="G52" s="32">
        <v>40894</v>
      </c>
      <c r="H52" s="26" t="s">
        <v>26</v>
      </c>
      <c r="I52" s="31" t="s">
        <v>223</v>
      </c>
      <c r="J52" s="41">
        <v>4</v>
      </c>
      <c r="K52" s="45">
        <v>0</v>
      </c>
      <c r="L52" s="45">
        <v>0</v>
      </c>
      <c r="M52" s="45">
        <v>0</v>
      </c>
      <c r="N52" s="45">
        <v>0</v>
      </c>
      <c r="O52" s="45">
        <v>0</v>
      </c>
      <c r="P52" s="45">
        <v>0</v>
      </c>
      <c r="Q52" s="45">
        <v>0</v>
      </c>
      <c r="R52" s="45">
        <v>0</v>
      </c>
      <c r="S52" s="45">
        <f t="shared" si="0"/>
        <v>4</v>
      </c>
      <c r="T52" s="49">
        <f t="shared" si="1"/>
        <v>8</v>
      </c>
      <c r="U52" s="46"/>
    </row>
    <row r="55" spans="1:21" ht="15.75" x14ac:dyDescent="0.25">
      <c r="H55" s="105" t="s">
        <v>646</v>
      </c>
    </row>
    <row r="56" spans="1:21" ht="15.75" x14ac:dyDescent="0.25">
      <c r="H56" s="105" t="s">
        <v>653</v>
      </c>
    </row>
    <row r="57" spans="1:21" ht="15.75" x14ac:dyDescent="0.25">
      <c r="H57" s="105" t="s">
        <v>654</v>
      </c>
    </row>
    <row r="58" spans="1:21" ht="15.75" x14ac:dyDescent="0.25">
      <c r="H58" s="105" t="s">
        <v>655</v>
      </c>
    </row>
    <row r="59" spans="1:21" ht="15.75" x14ac:dyDescent="0.25">
      <c r="H59" s="105" t="s">
        <v>656</v>
      </c>
    </row>
    <row r="60" spans="1:21" ht="15.75" x14ac:dyDescent="0.25">
      <c r="H60" s="105" t="s">
        <v>657</v>
      </c>
    </row>
    <row r="61" spans="1:21" ht="15.75" x14ac:dyDescent="0.25">
      <c r="H61" s="105" t="s">
        <v>658</v>
      </c>
    </row>
  </sheetData>
  <sortState ref="A8:T52">
    <sortCondition descending="1" ref="S8:S52"/>
  </sortState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66"/>
  <sheetViews>
    <sheetView topLeftCell="A3" workbookViewId="0">
      <selection activeCell="H19" sqref="H19"/>
    </sheetView>
  </sheetViews>
  <sheetFormatPr defaultRowHeight="15" x14ac:dyDescent="0.25"/>
  <cols>
    <col min="1" max="1" width="5" customWidth="1"/>
    <col min="2" max="2" width="15.7109375" customWidth="1"/>
    <col min="3" max="3" width="14.140625" customWidth="1"/>
    <col min="4" max="4" width="16.42578125" customWidth="1"/>
    <col min="5" max="5" width="4.28515625" customWidth="1"/>
    <col min="6" max="6" width="11.28515625" bestFit="1" customWidth="1"/>
    <col min="7" max="7" width="11.42578125" bestFit="1" customWidth="1"/>
    <col min="8" max="8" width="27.85546875" customWidth="1"/>
    <col min="9" max="9" width="35.7109375" customWidth="1"/>
    <col min="10" max="18" width="4.7109375" customWidth="1"/>
    <col min="19" max="19" width="8.28515625" customWidth="1"/>
    <col min="20" max="20" width="9" customWidth="1"/>
    <col min="21" max="21" width="11.7109375" customWidth="1"/>
  </cols>
  <sheetData>
    <row r="2" spans="1:21" ht="15.75" x14ac:dyDescent="0.25">
      <c r="A2" s="66"/>
      <c r="B2" s="66"/>
      <c r="C2" s="101"/>
      <c r="D2" s="101"/>
      <c r="E2" s="99"/>
      <c r="F2" s="99" t="s">
        <v>606</v>
      </c>
      <c r="G2" s="99"/>
      <c r="H2" s="99"/>
      <c r="I2" s="99"/>
      <c r="J2" s="1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</row>
    <row r="3" spans="1:21" ht="15.75" x14ac:dyDescent="0.25">
      <c r="A3" s="66"/>
      <c r="B3" s="66"/>
      <c r="C3" s="101"/>
      <c r="D3" s="101"/>
      <c r="E3" s="100"/>
      <c r="F3" s="100" t="s">
        <v>621</v>
      </c>
      <c r="G3" s="100"/>
      <c r="H3" s="100"/>
      <c r="I3" s="100"/>
      <c r="J3" s="2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</row>
    <row r="4" spans="1:21" ht="15.75" x14ac:dyDescent="0.25">
      <c r="A4" s="66"/>
      <c r="B4" s="3" t="s">
        <v>607</v>
      </c>
      <c r="C4" s="3" t="s">
        <v>611</v>
      </c>
      <c r="D4" s="4"/>
      <c r="E4" s="66"/>
      <c r="F4" s="66"/>
      <c r="G4" s="3"/>
      <c r="H4" s="3"/>
      <c r="I4" s="3" t="s">
        <v>608</v>
      </c>
      <c r="J4" s="61">
        <v>8</v>
      </c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</row>
    <row r="5" spans="1:21" ht="15.75" x14ac:dyDescent="0.25">
      <c r="A5" s="66"/>
      <c r="B5" s="5" t="s">
        <v>609</v>
      </c>
      <c r="C5" s="5"/>
      <c r="D5" s="60">
        <v>52</v>
      </c>
      <c r="E5" s="66"/>
      <c r="F5" s="66"/>
      <c r="G5" s="6"/>
      <c r="H5" s="5"/>
      <c r="I5" s="5" t="s">
        <v>610</v>
      </c>
      <c r="J5" s="5" t="s">
        <v>622</v>
      </c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</row>
    <row r="6" spans="1:21" ht="81.75" customHeight="1" x14ac:dyDescent="0.25">
      <c r="A6" s="38" t="s">
        <v>0</v>
      </c>
      <c r="B6" s="38" t="s">
        <v>1</v>
      </c>
      <c r="C6" s="38" t="s">
        <v>2</v>
      </c>
      <c r="D6" s="38" t="s">
        <v>3</v>
      </c>
      <c r="E6" s="38" t="s">
        <v>4</v>
      </c>
      <c r="F6" s="38" t="s">
        <v>5</v>
      </c>
      <c r="G6" s="38" t="s">
        <v>6</v>
      </c>
      <c r="H6" s="38" t="s">
        <v>7</v>
      </c>
      <c r="I6" s="38" t="s">
        <v>8</v>
      </c>
      <c r="J6" s="38" t="s">
        <v>626</v>
      </c>
      <c r="K6" s="38" t="s">
        <v>627</v>
      </c>
      <c r="L6" s="38" t="s">
        <v>628</v>
      </c>
      <c r="M6" s="38" t="s">
        <v>629</v>
      </c>
      <c r="N6" s="38" t="s">
        <v>630</v>
      </c>
      <c r="O6" s="38" t="s">
        <v>631</v>
      </c>
      <c r="P6" s="38" t="s">
        <v>632</v>
      </c>
      <c r="Q6" s="38" t="s">
        <v>633</v>
      </c>
      <c r="R6" s="38" t="s">
        <v>634</v>
      </c>
      <c r="S6" s="44" t="s">
        <v>625</v>
      </c>
      <c r="T6" s="44" t="s">
        <v>623</v>
      </c>
      <c r="U6" s="44" t="s">
        <v>624</v>
      </c>
    </row>
    <row r="7" spans="1:21" s="145" customFormat="1" ht="15.75" x14ac:dyDescent="0.25">
      <c r="A7" s="127">
        <v>1</v>
      </c>
      <c r="B7" s="128" t="s">
        <v>443</v>
      </c>
      <c r="C7" s="130" t="s">
        <v>444</v>
      </c>
      <c r="D7" s="130" t="s">
        <v>257</v>
      </c>
      <c r="E7" s="129" t="s">
        <v>9</v>
      </c>
      <c r="F7" s="128" t="s">
        <v>296</v>
      </c>
      <c r="G7" s="140">
        <v>40424</v>
      </c>
      <c r="H7" s="128" t="s">
        <v>117</v>
      </c>
      <c r="I7" s="128" t="s">
        <v>440</v>
      </c>
      <c r="J7" s="127">
        <v>6</v>
      </c>
      <c r="K7" s="143">
        <v>0</v>
      </c>
      <c r="L7" s="143">
        <v>0</v>
      </c>
      <c r="M7" s="143">
        <v>3</v>
      </c>
      <c r="N7" s="143">
        <v>4</v>
      </c>
      <c r="O7" s="143">
        <v>5</v>
      </c>
      <c r="P7" s="143">
        <v>1</v>
      </c>
      <c r="Q7" s="143">
        <v>8</v>
      </c>
      <c r="R7" s="143">
        <v>8</v>
      </c>
      <c r="S7" s="144">
        <f t="shared" ref="S7:S38" si="0">SUM(J7:R7)</f>
        <v>35</v>
      </c>
      <c r="T7" s="144">
        <f t="shared" ref="T7:T38" si="1">S7*100/52</f>
        <v>67.307692307692307</v>
      </c>
      <c r="U7" s="143" t="s">
        <v>135</v>
      </c>
    </row>
    <row r="8" spans="1:21" s="145" customFormat="1" ht="15.75" x14ac:dyDescent="0.25">
      <c r="A8" s="127">
        <v>2</v>
      </c>
      <c r="B8" s="142" t="s">
        <v>374</v>
      </c>
      <c r="C8" s="142" t="s">
        <v>161</v>
      </c>
      <c r="D8" s="142" t="s">
        <v>77</v>
      </c>
      <c r="E8" s="132" t="s">
        <v>9</v>
      </c>
      <c r="F8" s="130" t="s">
        <v>10</v>
      </c>
      <c r="G8" s="131">
        <v>40564</v>
      </c>
      <c r="H8" s="130" t="s">
        <v>375</v>
      </c>
      <c r="I8" s="142" t="s">
        <v>376</v>
      </c>
      <c r="J8" s="141">
        <v>6</v>
      </c>
      <c r="K8" s="143">
        <v>4</v>
      </c>
      <c r="L8" s="143">
        <v>2</v>
      </c>
      <c r="M8" s="143">
        <v>4</v>
      </c>
      <c r="N8" s="143">
        <v>8</v>
      </c>
      <c r="O8" s="143">
        <v>5</v>
      </c>
      <c r="P8" s="143">
        <v>1</v>
      </c>
      <c r="Q8" s="143">
        <v>2</v>
      </c>
      <c r="R8" s="143">
        <v>3</v>
      </c>
      <c r="S8" s="144">
        <f t="shared" si="0"/>
        <v>35</v>
      </c>
      <c r="T8" s="144">
        <f t="shared" si="1"/>
        <v>67.307692307692307</v>
      </c>
      <c r="U8" s="143" t="s">
        <v>135</v>
      </c>
    </row>
    <row r="9" spans="1:21" s="145" customFormat="1" ht="15.75" x14ac:dyDescent="0.25">
      <c r="A9" s="127">
        <v>3</v>
      </c>
      <c r="B9" s="137" t="s">
        <v>413</v>
      </c>
      <c r="C9" s="137" t="s">
        <v>404</v>
      </c>
      <c r="D9" s="137" t="s">
        <v>418</v>
      </c>
      <c r="E9" s="127" t="s">
        <v>12</v>
      </c>
      <c r="F9" s="130" t="s">
        <v>10</v>
      </c>
      <c r="G9" s="139">
        <v>40320</v>
      </c>
      <c r="H9" s="130" t="s">
        <v>173</v>
      </c>
      <c r="I9" s="137" t="s">
        <v>417</v>
      </c>
      <c r="J9" s="132">
        <v>6</v>
      </c>
      <c r="K9" s="143">
        <v>0</v>
      </c>
      <c r="L9" s="143">
        <v>0</v>
      </c>
      <c r="M9" s="143">
        <v>4</v>
      </c>
      <c r="N9" s="143">
        <v>5</v>
      </c>
      <c r="O9" s="143">
        <v>5</v>
      </c>
      <c r="P9" s="143">
        <v>3</v>
      </c>
      <c r="Q9" s="143">
        <v>3</v>
      </c>
      <c r="R9" s="143">
        <v>8</v>
      </c>
      <c r="S9" s="144">
        <f t="shared" si="0"/>
        <v>34</v>
      </c>
      <c r="T9" s="144">
        <f t="shared" si="1"/>
        <v>65.384615384615387</v>
      </c>
      <c r="U9" s="143" t="s">
        <v>141</v>
      </c>
    </row>
    <row r="10" spans="1:21" s="145" customFormat="1" ht="15.75" x14ac:dyDescent="0.25">
      <c r="A10" s="127">
        <v>4</v>
      </c>
      <c r="B10" s="137" t="s">
        <v>196</v>
      </c>
      <c r="C10" s="137" t="s">
        <v>260</v>
      </c>
      <c r="D10" s="137" t="s">
        <v>383</v>
      </c>
      <c r="E10" s="127" t="s">
        <v>9</v>
      </c>
      <c r="F10" s="130" t="s">
        <v>10</v>
      </c>
      <c r="G10" s="139">
        <v>40162</v>
      </c>
      <c r="H10" s="130" t="s">
        <v>375</v>
      </c>
      <c r="I10" s="142" t="s">
        <v>376</v>
      </c>
      <c r="J10" s="146">
        <v>6</v>
      </c>
      <c r="K10" s="143">
        <v>2</v>
      </c>
      <c r="L10" s="143">
        <v>0</v>
      </c>
      <c r="M10" s="143">
        <v>4</v>
      </c>
      <c r="N10" s="143">
        <v>8</v>
      </c>
      <c r="O10" s="143">
        <v>5</v>
      </c>
      <c r="P10" s="143">
        <v>2</v>
      </c>
      <c r="Q10" s="143">
        <v>2</v>
      </c>
      <c r="R10" s="143">
        <v>3</v>
      </c>
      <c r="S10" s="144">
        <f t="shared" si="0"/>
        <v>32</v>
      </c>
      <c r="T10" s="144">
        <f t="shared" si="1"/>
        <v>61.53846153846154</v>
      </c>
      <c r="U10" s="143" t="s">
        <v>141</v>
      </c>
    </row>
    <row r="11" spans="1:21" s="145" customFormat="1" ht="15.75" x14ac:dyDescent="0.25">
      <c r="A11" s="127">
        <v>5</v>
      </c>
      <c r="B11" s="137" t="s">
        <v>367</v>
      </c>
      <c r="C11" s="137" t="s">
        <v>153</v>
      </c>
      <c r="D11" s="137" t="s">
        <v>368</v>
      </c>
      <c r="E11" s="127" t="s">
        <v>12</v>
      </c>
      <c r="F11" s="137" t="s">
        <v>10</v>
      </c>
      <c r="G11" s="139">
        <v>40441</v>
      </c>
      <c r="H11" s="137" t="s">
        <v>26</v>
      </c>
      <c r="I11" s="137" t="s">
        <v>369</v>
      </c>
      <c r="J11" s="127">
        <v>6</v>
      </c>
      <c r="K11" s="143">
        <v>2</v>
      </c>
      <c r="L11" s="143">
        <v>2</v>
      </c>
      <c r="M11" s="143">
        <v>4</v>
      </c>
      <c r="N11" s="143">
        <v>4</v>
      </c>
      <c r="O11" s="143">
        <v>5</v>
      </c>
      <c r="P11" s="143">
        <v>2</v>
      </c>
      <c r="Q11" s="143">
        <v>1</v>
      </c>
      <c r="R11" s="143">
        <v>6</v>
      </c>
      <c r="S11" s="144">
        <f t="shared" si="0"/>
        <v>32</v>
      </c>
      <c r="T11" s="144">
        <f t="shared" si="1"/>
        <v>61.53846153846154</v>
      </c>
      <c r="U11" s="143" t="s">
        <v>141</v>
      </c>
    </row>
    <row r="12" spans="1:21" s="145" customFormat="1" ht="15.75" x14ac:dyDescent="0.25">
      <c r="A12" s="127">
        <v>6</v>
      </c>
      <c r="B12" s="142" t="s">
        <v>640</v>
      </c>
      <c r="C12" s="142" t="s">
        <v>406</v>
      </c>
      <c r="D12" s="142" t="s">
        <v>641</v>
      </c>
      <c r="E12" s="132" t="s">
        <v>9</v>
      </c>
      <c r="F12" s="130" t="s">
        <v>10</v>
      </c>
      <c r="G12" s="131">
        <v>40312</v>
      </c>
      <c r="H12" s="130" t="s">
        <v>173</v>
      </c>
      <c r="I12" s="137" t="s">
        <v>417</v>
      </c>
      <c r="J12" s="146">
        <v>2</v>
      </c>
      <c r="K12" s="143">
        <v>0</v>
      </c>
      <c r="L12" s="143">
        <v>4</v>
      </c>
      <c r="M12" s="143">
        <v>3</v>
      </c>
      <c r="N12" s="143">
        <v>6</v>
      </c>
      <c r="O12" s="143">
        <v>5</v>
      </c>
      <c r="P12" s="143">
        <v>2</v>
      </c>
      <c r="Q12" s="143">
        <v>0</v>
      </c>
      <c r="R12" s="143">
        <v>8</v>
      </c>
      <c r="S12" s="144">
        <f t="shared" si="0"/>
        <v>30</v>
      </c>
      <c r="T12" s="144">
        <f t="shared" si="1"/>
        <v>57.692307692307693</v>
      </c>
      <c r="U12" s="143" t="s">
        <v>141</v>
      </c>
    </row>
    <row r="13" spans="1:21" s="145" customFormat="1" ht="15.75" x14ac:dyDescent="0.25">
      <c r="A13" s="127">
        <v>7</v>
      </c>
      <c r="B13" s="137" t="s">
        <v>416</v>
      </c>
      <c r="C13" s="137" t="s">
        <v>94</v>
      </c>
      <c r="D13" s="137" t="s">
        <v>371</v>
      </c>
      <c r="E13" s="127" t="s">
        <v>12</v>
      </c>
      <c r="F13" s="130" t="s">
        <v>10</v>
      </c>
      <c r="G13" s="139">
        <v>40616</v>
      </c>
      <c r="H13" s="130" t="s">
        <v>173</v>
      </c>
      <c r="I13" s="137" t="s">
        <v>417</v>
      </c>
      <c r="J13" s="147">
        <v>4</v>
      </c>
      <c r="K13" s="143">
        <v>2</v>
      </c>
      <c r="L13" s="143">
        <v>0</v>
      </c>
      <c r="M13" s="143">
        <v>3</v>
      </c>
      <c r="N13" s="143">
        <v>7</v>
      </c>
      <c r="O13" s="143">
        <v>3</v>
      </c>
      <c r="P13" s="143">
        <v>2</v>
      </c>
      <c r="Q13" s="143">
        <v>5</v>
      </c>
      <c r="R13" s="143">
        <v>4</v>
      </c>
      <c r="S13" s="144">
        <f t="shared" si="0"/>
        <v>30</v>
      </c>
      <c r="T13" s="144">
        <f t="shared" si="1"/>
        <v>57.692307692307693</v>
      </c>
      <c r="U13" s="143" t="s">
        <v>141</v>
      </c>
    </row>
    <row r="14" spans="1:21" s="145" customFormat="1" ht="15.75" x14ac:dyDescent="0.25">
      <c r="A14" s="127">
        <v>8</v>
      </c>
      <c r="B14" s="148" t="s">
        <v>618</v>
      </c>
      <c r="C14" s="148" t="s">
        <v>161</v>
      </c>
      <c r="D14" s="148" t="s">
        <v>59</v>
      </c>
      <c r="E14" s="146" t="s">
        <v>9</v>
      </c>
      <c r="F14" s="149" t="s">
        <v>10</v>
      </c>
      <c r="G14" s="150">
        <v>40385</v>
      </c>
      <c r="H14" s="149" t="s">
        <v>279</v>
      </c>
      <c r="I14" s="148" t="s">
        <v>401</v>
      </c>
      <c r="J14" s="141">
        <v>4</v>
      </c>
      <c r="K14" s="143">
        <v>0</v>
      </c>
      <c r="L14" s="143">
        <v>2</v>
      </c>
      <c r="M14" s="143">
        <v>4</v>
      </c>
      <c r="N14" s="143">
        <v>6</v>
      </c>
      <c r="O14" s="143">
        <v>5</v>
      </c>
      <c r="P14" s="143">
        <v>0</v>
      </c>
      <c r="Q14" s="143">
        <v>2</v>
      </c>
      <c r="R14" s="143">
        <v>6</v>
      </c>
      <c r="S14" s="144">
        <f t="shared" si="0"/>
        <v>29</v>
      </c>
      <c r="T14" s="144">
        <f t="shared" si="1"/>
        <v>55.769230769230766</v>
      </c>
      <c r="U14" s="143" t="s">
        <v>141</v>
      </c>
    </row>
    <row r="15" spans="1:21" s="145" customFormat="1" ht="15.75" x14ac:dyDescent="0.25">
      <c r="A15" s="127">
        <v>9</v>
      </c>
      <c r="B15" s="142" t="s">
        <v>413</v>
      </c>
      <c r="C15" s="142" t="s">
        <v>214</v>
      </c>
      <c r="D15" s="142" t="s">
        <v>414</v>
      </c>
      <c r="E15" s="132" t="s">
        <v>12</v>
      </c>
      <c r="F15" s="130" t="s">
        <v>10</v>
      </c>
      <c r="G15" s="131">
        <v>40346</v>
      </c>
      <c r="H15" s="130" t="s">
        <v>192</v>
      </c>
      <c r="I15" s="142" t="s">
        <v>193</v>
      </c>
      <c r="J15" s="132">
        <v>6</v>
      </c>
      <c r="K15" s="143">
        <v>2</v>
      </c>
      <c r="L15" s="143">
        <v>0</v>
      </c>
      <c r="M15" s="143">
        <v>3</v>
      </c>
      <c r="N15" s="143">
        <v>6</v>
      </c>
      <c r="O15" s="143">
        <v>2</v>
      </c>
      <c r="P15" s="143">
        <v>0</v>
      </c>
      <c r="Q15" s="143">
        <v>8</v>
      </c>
      <c r="R15" s="143">
        <v>2</v>
      </c>
      <c r="S15" s="144">
        <f t="shared" si="0"/>
        <v>29</v>
      </c>
      <c r="T15" s="144">
        <f t="shared" si="1"/>
        <v>55.769230769230766</v>
      </c>
      <c r="U15" s="143" t="s">
        <v>141</v>
      </c>
    </row>
    <row r="16" spans="1:21" s="145" customFormat="1" ht="15.75" x14ac:dyDescent="0.25">
      <c r="A16" s="127">
        <v>10</v>
      </c>
      <c r="B16" s="148" t="s">
        <v>351</v>
      </c>
      <c r="C16" s="148" t="s">
        <v>270</v>
      </c>
      <c r="D16" s="148" t="s">
        <v>88</v>
      </c>
      <c r="E16" s="146" t="s">
        <v>9</v>
      </c>
      <c r="F16" s="149" t="s">
        <v>10</v>
      </c>
      <c r="G16" s="150">
        <v>40247</v>
      </c>
      <c r="H16" s="149" t="s">
        <v>279</v>
      </c>
      <c r="I16" s="148" t="s">
        <v>287</v>
      </c>
      <c r="J16" s="146">
        <v>6</v>
      </c>
      <c r="K16" s="143">
        <v>2</v>
      </c>
      <c r="L16" s="143">
        <v>0</v>
      </c>
      <c r="M16" s="143">
        <v>2</v>
      </c>
      <c r="N16" s="143">
        <v>4</v>
      </c>
      <c r="O16" s="143">
        <v>3</v>
      </c>
      <c r="P16" s="143">
        <v>2</v>
      </c>
      <c r="Q16" s="143">
        <v>1</v>
      </c>
      <c r="R16" s="143">
        <v>6</v>
      </c>
      <c r="S16" s="144">
        <f t="shared" si="0"/>
        <v>26</v>
      </c>
      <c r="T16" s="144">
        <f t="shared" si="1"/>
        <v>50</v>
      </c>
      <c r="U16" s="143" t="s">
        <v>141</v>
      </c>
    </row>
    <row r="17" spans="1:21" ht="15.75" x14ac:dyDescent="0.25">
      <c r="A17" s="73">
        <v>11</v>
      </c>
      <c r="B17" s="11" t="s">
        <v>412</v>
      </c>
      <c r="C17" s="11" t="s">
        <v>404</v>
      </c>
      <c r="D17" s="11" t="s">
        <v>366</v>
      </c>
      <c r="E17" s="72" t="s">
        <v>12</v>
      </c>
      <c r="F17" s="13" t="s">
        <v>10</v>
      </c>
      <c r="G17" s="15">
        <v>40399</v>
      </c>
      <c r="H17" s="13" t="s">
        <v>192</v>
      </c>
      <c r="I17" s="11" t="s">
        <v>193</v>
      </c>
      <c r="J17" s="72">
        <v>2</v>
      </c>
      <c r="K17" s="102">
        <v>2</v>
      </c>
      <c r="L17" s="102">
        <v>2</v>
      </c>
      <c r="M17" s="102">
        <v>4</v>
      </c>
      <c r="N17" s="102">
        <v>5</v>
      </c>
      <c r="O17" s="102">
        <v>0</v>
      </c>
      <c r="P17" s="102">
        <v>1</v>
      </c>
      <c r="Q17" s="102">
        <v>6</v>
      </c>
      <c r="R17" s="102">
        <v>4</v>
      </c>
      <c r="S17" s="103">
        <f t="shared" si="0"/>
        <v>26</v>
      </c>
      <c r="T17" s="103">
        <f t="shared" si="1"/>
        <v>50</v>
      </c>
      <c r="U17" s="102" t="s">
        <v>141</v>
      </c>
    </row>
    <row r="18" spans="1:21" ht="15.75" x14ac:dyDescent="0.25">
      <c r="A18" s="73">
        <v>12</v>
      </c>
      <c r="B18" s="9" t="s">
        <v>419</v>
      </c>
      <c r="C18" s="9" t="s">
        <v>395</v>
      </c>
      <c r="D18" s="9" t="s">
        <v>370</v>
      </c>
      <c r="E18" s="73" t="s">
        <v>12</v>
      </c>
      <c r="F18" s="13" t="s">
        <v>10</v>
      </c>
      <c r="G18" s="14">
        <v>40190</v>
      </c>
      <c r="H18" s="13" t="s">
        <v>173</v>
      </c>
      <c r="I18" s="9" t="s">
        <v>417</v>
      </c>
      <c r="J18" s="107">
        <v>6</v>
      </c>
      <c r="K18" s="102">
        <v>1</v>
      </c>
      <c r="L18" s="102">
        <v>0</v>
      </c>
      <c r="M18" s="102">
        <v>3</v>
      </c>
      <c r="N18" s="102">
        <v>6</v>
      </c>
      <c r="O18" s="102">
        <v>3</v>
      </c>
      <c r="P18" s="102">
        <v>2</v>
      </c>
      <c r="Q18" s="102">
        <v>3</v>
      </c>
      <c r="R18" s="102">
        <v>2</v>
      </c>
      <c r="S18" s="103">
        <f t="shared" si="0"/>
        <v>26</v>
      </c>
      <c r="T18" s="103">
        <f t="shared" si="1"/>
        <v>50</v>
      </c>
      <c r="U18" s="102" t="s">
        <v>141</v>
      </c>
    </row>
    <row r="19" spans="1:21" ht="15.75" x14ac:dyDescent="0.25">
      <c r="A19" s="127">
        <v>13</v>
      </c>
      <c r="B19" s="50" t="s">
        <v>617</v>
      </c>
      <c r="C19" s="50" t="s">
        <v>373</v>
      </c>
      <c r="D19" s="50" t="s">
        <v>381</v>
      </c>
      <c r="E19" s="62" t="s">
        <v>12</v>
      </c>
      <c r="F19" s="51" t="s">
        <v>10</v>
      </c>
      <c r="G19" s="52">
        <v>40227</v>
      </c>
      <c r="H19" s="51" t="s">
        <v>279</v>
      </c>
      <c r="I19" s="50" t="s">
        <v>287</v>
      </c>
      <c r="J19" s="39">
        <v>6</v>
      </c>
      <c r="K19" s="67">
        <v>0</v>
      </c>
      <c r="L19" s="68">
        <v>0</v>
      </c>
      <c r="M19" s="68">
        <v>4</v>
      </c>
      <c r="N19" s="68">
        <v>5</v>
      </c>
      <c r="O19" s="68">
        <v>2</v>
      </c>
      <c r="P19" s="68">
        <v>0</v>
      </c>
      <c r="Q19" s="68">
        <v>3</v>
      </c>
      <c r="R19" s="68">
        <v>4</v>
      </c>
      <c r="S19" s="69">
        <f t="shared" si="0"/>
        <v>24</v>
      </c>
      <c r="T19" s="69">
        <f t="shared" si="1"/>
        <v>46.153846153846153</v>
      </c>
      <c r="U19" s="68"/>
    </row>
    <row r="20" spans="1:21" ht="15.75" x14ac:dyDescent="0.25">
      <c r="A20" s="127">
        <v>14</v>
      </c>
      <c r="B20" s="28" t="s">
        <v>430</v>
      </c>
      <c r="C20" s="28" t="s">
        <v>431</v>
      </c>
      <c r="D20" s="28" t="s">
        <v>245</v>
      </c>
      <c r="E20" s="39" t="s">
        <v>9</v>
      </c>
      <c r="F20" s="26" t="s">
        <v>10</v>
      </c>
      <c r="G20" s="34">
        <v>40392</v>
      </c>
      <c r="H20" s="26" t="s">
        <v>155</v>
      </c>
      <c r="I20" s="28" t="s">
        <v>432</v>
      </c>
      <c r="J20" s="62">
        <v>6</v>
      </c>
      <c r="K20" s="67">
        <v>2</v>
      </c>
      <c r="L20" s="68">
        <v>0</v>
      </c>
      <c r="M20" s="68">
        <v>3</v>
      </c>
      <c r="N20" s="68">
        <v>4</v>
      </c>
      <c r="O20" s="68">
        <v>4</v>
      </c>
      <c r="P20" s="68">
        <v>1</v>
      </c>
      <c r="Q20" s="68">
        <v>0</v>
      </c>
      <c r="R20" s="68">
        <v>4</v>
      </c>
      <c r="S20" s="69">
        <f t="shared" si="0"/>
        <v>24</v>
      </c>
      <c r="T20" s="69">
        <f t="shared" si="1"/>
        <v>46.153846153846153</v>
      </c>
      <c r="U20" s="68"/>
    </row>
    <row r="21" spans="1:21" ht="15.75" x14ac:dyDescent="0.25">
      <c r="A21" s="127">
        <v>15</v>
      </c>
      <c r="B21" s="25" t="s">
        <v>420</v>
      </c>
      <c r="C21" s="25" t="s">
        <v>421</v>
      </c>
      <c r="D21" s="25" t="s">
        <v>398</v>
      </c>
      <c r="E21" s="37" t="s">
        <v>12</v>
      </c>
      <c r="F21" s="26" t="s">
        <v>10</v>
      </c>
      <c r="G21" s="27">
        <v>40435</v>
      </c>
      <c r="H21" s="26" t="s">
        <v>173</v>
      </c>
      <c r="I21" s="25" t="s">
        <v>417</v>
      </c>
      <c r="J21" s="39">
        <v>6</v>
      </c>
      <c r="K21" s="67">
        <v>2</v>
      </c>
      <c r="L21" s="68">
        <v>0</v>
      </c>
      <c r="M21" s="68">
        <v>3</v>
      </c>
      <c r="N21" s="68">
        <v>6</v>
      </c>
      <c r="O21" s="68">
        <v>2</v>
      </c>
      <c r="P21" s="68">
        <v>1</v>
      </c>
      <c r="Q21" s="68">
        <v>2</v>
      </c>
      <c r="R21" s="68">
        <v>0</v>
      </c>
      <c r="S21" s="69">
        <f t="shared" si="0"/>
        <v>22</v>
      </c>
      <c r="T21" s="69">
        <f t="shared" si="1"/>
        <v>42.307692307692307</v>
      </c>
      <c r="U21" s="68"/>
    </row>
    <row r="22" spans="1:21" ht="15.75" x14ac:dyDescent="0.25">
      <c r="A22" s="127">
        <v>16</v>
      </c>
      <c r="B22" s="50" t="s">
        <v>424</v>
      </c>
      <c r="C22" s="50" t="s">
        <v>185</v>
      </c>
      <c r="D22" s="50" t="s">
        <v>362</v>
      </c>
      <c r="E22" s="62" t="s">
        <v>9</v>
      </c>
      <c r="F22" s="51" t="s">
        <v>10</v>
      </c>
      <c r="G22" s="52">
        <v>40603</v>
      </c>
      <c r="H22" s="51" t="s">
        <v>279</v>
      </c>
      <c r="I22" s="50" t="s">
        <v>287</v>
      </c>
      <c r="J22" s="39">
        <v>6</v>
      </c>
      <c r="K22" s="67">
        <v>0</v>
      </c>
      <c r="L22" s="68">
        <v>0</v>
      </c>
      <c r="M22" s="68">
        <v>3</v>
      </c>
      <c r="N22" s="68">
        <v>2</v>
      </c>
      <c r="O22" s="68">
        <v>0</v>
      </c>
      <c r="P22" s="68">
        <v>2</v>
      </c>
      <c r="Q22" s="68">
        <v>4</v>
      </c>
      <c r="R22" s="68">
        <v>4</v>
      </c>
      <c r="S22" s="69">
        <f t="shared" si="0"/>
        <v>21</v>
      </c>
      <c r="T22" s="69">
        <f t="shared" si="1"/>
        <v>40.384615384615387</v>
      </c>
      <c r="U22" s="68"/>
    </row>
    <row r="23" spans="1:21" ht="15.75" x14ac:dyDescent="0.25">
      <c r="A23" s="127">
        <v>17</v>
      </c>
      <c r="B23" s="28" t="s">
        <v>410</v>
      </c>
      <c r="C23" s="28" t="s">
        <v>411</v>
      </c>
      <c r="D23" s="28" t="s">
        <v>312</v>
      </c>
      <c r="E23" s="39" t="s">
        <v>9</v>
      </c>
      <c r="F23" s="26" t="s">
        <v>10</v>
      </c>
      <c r="G23" s="34">
        <v>40480</v>
      </c>
      <c r="H23" s="26" t="s">
        <v>408</v>
      </c>
      <c r="I23" s="28" t="s">
        <v>409</v>
      </c>
      <c r="J23" s="47">
        <v>6</v>
      </c>
      <c r="K23" s="67">
        <v>2</v>
      </c>
      <c r="L23" s="68">
        <v>2</v>
      </c>
      <c r="M23" s="68">
        <v>3</v>
      </c>
      <c r="N23" s="68">
        <v>4</v>
      </c>
      <c r="O23" s="68">
        <v>0</v>
      </c>
      <c r="P23" s="68">
        <v>0</v>
      </c>
      <c r="Q23" s="68">
        <v>2</v>
      </c>
      <c r="R23" s="68">
        <v>2</v>
      </c>
      <c r="S23" s="69">
        <f t="shared" si="0"/>
        <v>21</v>
      </c>
      <c r="T23" s="69">
        <f t="shared" si="1"/>
        <v>40.384615384615387</v>
      </c>
      <c r="U23" s="68"/>
    </row>
    <row r="24" spans="1:21" ht="15.75" x14ac:dyDescent="0.25">
      <c r="A24" s="127">
        <v>18</v>
      </c>
      <c r="B24" s="50" t="s">
        <v>616</v>
      </c>
      <c r="C24" s="50" t="s">
        <v>143</v>
      </c>
      <c r="D24" s="50" t="s">
        <v>222</v>
      </c>
      <c r="E24" s="62" t="s">
        <v>9</v>
      </c>
      <c r="F24" s="51" t="s">
        <v>10</v>
      </c>
      <c r="G24" s="52">
        <v>40240</v>
      </c>
      <c r="H24" s="51" t="s">
        <v>279</v>
      </c>
      <c r="I24" s="50" t="s">
        <v>287</v>
      </c>
      <c r="J24" s="39">
        <v>4</v>
      </c>
      <c r="K24" s="67">
        <v>2</v>
      </c>
      <c r="L24" s="68">
        <v>2</v>
      </c>
      <c r="M24" s="68">
        <v>1</v>
      </c>
      <c r="N24" s="68">
        <v>6</v>
      </c>
      <c r="O24" s="68">
        <v>0</v>
      </c>
      <c r="P24" s="68">
        <v>0</v>
      </c>
      <c r="Q24" s="68">
        <v>4</v>
      </c>
      <c r="R24" s="68">
        <v>2</v>
      </c>
      <c r="S24" s="69">
        <f t="shared" si="0"/>
        <v>21</v>
      </c>
      <c r="T24" s="69">
        <f t="shared" si="1"/>
        <v>40.384615384615387</v>
      </c>
      <c r="U24" s="68"/>
    </row>
    <row r="25" spans="1:21" ht="15.75" x14ac:dyDescent="0.25">
      <c r="A25" s="127">
        <v>19</v>
      </c>
      <c r="B25" s="31" t="s">
        <v>385</v>
      </c>
      <c r="C25" s="26" t="s">
        <v>87</v>
      </c>
      <c r="D25" s="26" t="s">
        <v>59</v>
      </c>
      <c r="E25" s="42" t="s">
        <v>9</v>
      </c>
      <c r="F25" s="31" t="s">
        <v>10</v>
      </c>
      <c r="G25" s="32">
        <v>40502</v>
      </c>
      <c r="H25" s="31" t="s">
        <v>117</v>
      </c>
      <c r="I25" s="31" t="s">
        <v>440</v>
      </c>
      <c r="J25" s="37">
        <v>2</v>
      </c>
      <c r="K25" s="67">
        <v>2</v>
      </c>
      <c r="L25" s="68">
        <v>2</v>
      </c>
      <c r="M25" s="68">
        <v>2</v>
      </c>
      <c r="N25" s="68">
        <v>4</v>
      </c>
      <c r="O25" s="68">
        <v>3</v>
      </c>
      <c r="P25" s="68">
        <v>0</v>
      </c>
      <c r="Q25" s="68">
        <v>0</v>
      </c>
      <c r="R25" s="68">
        <v>6</v>
      </c>
      <c r="S25" s="69">
        <f t="shared" si="0"/>
        <v>21</v>
      </c>
      <c r="T25" s="69">
        <f t="shared" si="1"/>
        <v>40.384615384615387</v>
      </c>
      <c r="U25" s="68"/>
    </row>
    <row r="26" spans="1:21" ht="15.75" x14ac:dyDescent="0.25">
      <c r="A26" s="127">
        <v>20</v>
      </c>
      <c r="B26" s="25" t="s">
        <v>535</v>
      </c>
      <c r="C26" s="25" t="s">
        <v>642</v>
      </c>
      <c r="D26" s="25" t="s">
        <v>426</v>
      </c>
      <c r="E26" s="37" t="s">
        <v>9</v>
      </c>
      <c r="F26" s="26" t="s">
        <v>10</v>
      </c>
      <c r="G26" s="27">
        <v>40434</v>
      </c>
      <c r="H26" s="26" t="s">
        <v>173</v>
      </c>
      <c r="I26" s="25" t="s">
        <v>417</v>
      </c>
      <c r="J26" s="40">
        <v>4</v>
      </c>
      <c r="K26" s="42">
        <v>2</v>
      </c>
      <c r="L26" s="68">
        <v>4</v>
      </c>
      <c r="M26" s="68">
        <v>2</v>
      </c>
      <c r="N26" s="68">
        <v>0</v>
      </c>
      <c r="O26" s="68">
        <v>2</v>
      </c>
      <c r="P26" s="68">
        <v>1</v>
      </c>
      <c r="Q26" s="68">
        <v>2</v>
      </c>
      <c r="R26" s="68">
        <v>4</v>
      </c>
      <c r="S26" s="69">
        <f t="shared" si="0"/>
        <v>21</v>
      </c>
      <c r="T26" s="69">
        <f t="shared" si="1"/>
        <v>40.384615384615387</v>
      </c>
      <c r="U26" s="68"/>
    </row>
    <row r="27" spans="1:21" ht="15.75" x14ac:dyDescent="0.25">
      <c r="A27" s="127">
        <v>21</v>
      </c>
      <c r="B27" s="26" t="s">
        <v>586</v>
      </c>
      <c r="C27" s="26" t="s">
        <v>238</v>
      </c>
      <c r="D27" s="26" t="s">
        <v>56</v>
      </c>
      <c r="E27" s="40" t="s">
        <v>9</v>
      </c>
      <c r="F27" s="26" t="s">
        <v>10</v>
      </c>
      <c r="G27" s="27">
        <v>40431</v>
      </c>
      <c r="H27" s="26" t="s">
        <v>205</v>
      </c>
      <c r="I27" s="26" t="s">
        <v>206</v>
      </c>
      <c r="J27" s="39">
        <v>4</v>
      </c>
      <c r="K27" s="67">
        <v>0</v>
      </c>
      <c r="L27" s="68">
        <v>0</v>
      </c>
      <c r="M27" s="68">
        <v>3</v>
      </c>
      <c r="N27" s="68">
        <v>4</v>
      </c>
      <c r="O27" s="68">
        <v>2</v>
      </c>
      <c r="P27" s="68">
        <v>1</v>
      </c>
      <c r="Q27" s="68">
        <v>2</v>
      </c>
      <c r="R27" s="68">
        <v>4</v>
      </c>
      <c r="S27" s="69">
        <f t="shared" si="0"/>
        <v>20</v>
      </c>
      <c r="T27" s="69">
        <f t="shared" si="1"/>
        <v>38.46153846153846</v>
      </c>
      <c r="U27" s="68"/>
    </row>
    <row r="28" spans="1:21" ht="15.75" x14ac:dyDescent="0.25">
      <c r="A28" s="127">
        <v>22</v>
      </c>
      <c r="B28" s="25" t="s">
        <v>286</v>
      </c>
      <c r="C28" s="25" t="s">
        <v>390</v>
      </c>
      <c r="D28" s="25" t="s">
        <v>391</v>
      </c>
      <c r="E28" s="37" t="s">
        <v>9</v>
      </c>
      <c r="F28" s="26" t="s">
        <v>10</v>
      </c>
      <c r="G28" s="27">
        <v>40607</v>
      </c>
      <c r="H28" s="26" t="s">
        <v>375</v>
      </c>
      <c r="I28" s="28" t="s">
        <v>376</v>
      </c>
      <c r="J28" s="62">
        <v>6</v>
      </c>
      <c r="K28" s="67">
        <v>2</v>
      </c>
      <c r="L28" s="68">
        <v>0</v>
      </c>
      <c r="M28" s="68">
        <v>1</v>
      </c>
      <c r="N28" s="68">
        <v>4</v>
      </c>
      <c r="O28" s="68">
        <v>2</v>
      </c>
      <c r="P28" s="68">
        <v>1</v>
      </c>
      <c r="Q28" s="68">
        <v>1</v>
      </c>
      <c r="R28" s="68">
        <v>2</v>
      </c>
      <c r="S28" s="69">
        <f t="shared" si="0"/>
        <v>19</v>
      </c>
      <c r="T28" s="69">
        <f t="shared" si="1"/>
        <v>36.53846153846154</v>
      </c>
      <c r="U28" s="68"/>
    </row>
    <row r="29" spans="1:21" ht="15.75" x14ac:dyDescent="0.25">
      <c r="A29" s="127">
        <v>23</v>
      </c>
      <c r="B29" s="28" t="s">
        <v>361</v>
      </c>
      <c r="C29" s="28" t="s">
        <v>104</v>
      </c>
      <c r="D29" s="28" t="s">
        <v>146</v>
      </c>
      <c r="E29" s="39" t="s">
        <v>9</v>
      </c>
      <c r="F29" s="26" t="s">
        <v>10</v>
      </c>
      <c r="G29" s="34">
        <v>40141</v>
      </c>
      <c r="H29" s="26" t="s">
        <v>13</v>
      </c>
      <c r="I29" s="28" t="s">
        <v>355</v>
      </c>
      <c r="J29" s="47">
        <v>0</v>
      </c>
      <c r="K29" s="67">
        <v>0</v>
      </c>
      <c r="L29" s="68">
        <v>1</v>
      </c>
      <c r="M29" s="68">
        <v>2</v>
      </c>
      <c r="N29" s="68">
        <v>2</v>
      </c>
      <c r="O29" s="68">
        <v>5</v>
      </c>
      <c r="P29" s="68">
        <v>0</v>
      </c>
      <c r="Q29" s="68">
        <v>0</v>
      </c>
      <c r="R29" s="68">
        <v>8</v>
      </c>
      <c r="S29" s="69">
        <f t="shared" si="0"/>
        <v>18</v>
      </c>
      <c r="T29" s="69">
        <f t="shared" si="1"/>
        <v>34.615384615384613</v>
      </c>
      <c r="U29" s="68"/>
    </row>
    <row r="30" spans="1:21" ht="15.75" x14ac:dyDescent="0.25">
      <c r="A30" s="127">
        <v>24</v>
      </c>
      <c r="B30" s="50" t="s">
        <v>619</v>
      </c>
      <c r="C30" s="50" t="s">
        <v>143</v>
      </c>
      <c r="D30" s="50" t="s">
        <v>267</v>
      </c>
      <c r="E30" s="62" t="s">
        <v>9</v>
      </c>
      <c r="F30" s="51" t="s">
        <v>10</v>
      </c>
      <c r="G30" s="52">
        <v>40461</v>
      </c>
      <c r="H30" s="51" t="s">
        <v>279</v>
      </c>
      <c r="I30" s="50" t="s">
        <v>401</v>
      </c>
      <c r="J30" s="39">
        <v>4</v>
      </c>
      <c r="K30" s="67">
        <v>0</v>
      </c>
      <c r="L30" s="68">
        <v>0</v>
      </c>
      <c r="M30" s="68">
        <v>2</v>
      </c>
      <c r="N30" s="68">
        <v>6</v>
      </c>
      <c r="O30" s="68">
        <v>0</v>
      </c>
      <c r="P30" s="68">
        <v>0</v>
      </c>
      <c r="Q30" s="68">
        <v>0</v>
      </c>
      <c r="R30" s="68">
        <v>6</v>
      </c>
      <c r="S30" s="69">
        <f t="shared" si="0"/>
        <v>18</v>
      </c>
      <c r="T30" s="69">
        <f t="shared" si="1"/>
        <v>34.615384615384613</v>
      </c>
      <c r="U30" s="68"/>
    </row>
    <row r="31" spans="1:21" ht="15.75" x14ac:dyDescent="0.25">
      <c r="A31" s="127">
        <v>25</v>
      </c>
      <c r="B31" s="50" t="s">
        <v>569</v>
      </c>
      <c r="C31" s="50" t="s">
        <v>140</v>
      </c>
      <c r="D31" s="50" t="s">
        <v>615</v>
      </c>
      <c r="E31" s="62" t="s">
        <v>12</v>
      </c>
      <c r="F31" s="51" t="s">
        <v>10</v>
      </c>
      <c r="G31" s="52">
        <v>40351</v>
      </c>
      <c r="H31" s="51" t="s">
        <v>279</v>
      </c>
      <c r="I31" s="50" t="s">
        <v>287</v>
      </c>
      <c r="J31" s="63">
        <v>2</v>
      </c>
      <c r="K31" s="67">
        <v>2</v>
      </c>
      <c r="L31" s="68">
        <v>0</v>
      </c>
      <c r="M31" s="68">
        <v>1</v>
      </c>
      <c r="N31" s="68">
        <v>6</v>
      </c>
      <c r="O31" s="68">
        <v>1</v>
      </c>
      <c r="P31" s="68">
        <v>0</v>
      </c>
      <c r="Q31" s="68">
        <v>3</v>
      </c>
      <c r="R31" s="68">
        <v>2</v>
      </c>
      <c r="S31" s="69">
        <f t="shared" si="0"/>
        <v>17</v>
      </c>
      <c r="T31" s="69">
        <f t="shared" si="1"/>
        <v>32.692307692307693</v>
      </c>
      <c r="U31" s="68"/>
    </row>
    <row r="32" spans="1:21" ht="15.75" x14ac:dyDescent="0.25">
      <c r="A32" s="127">
        <v>26</v>
      </c>
      <c r="B32" s="31" t="s">
        <v>537</v>
      </c>
      <c r="C32" s="31" t="s">
        <v>356</v>
      </c>
      <c r="D32" s="31" t="s">
        <v>587</v>
      </c>
      <c r="E32" s="40" t="s">
        <v>9</v>
      </c>
      <c r="F32" s="26" t="s">
        <v>10</v>
      </c>
      <c r="G32" s="32">
        <v>40388</v>
      </c>
      <c r="H32" s="31" t="s">
        <v>588</v>
      </c>
      <c r="I32" s="31" t="s">
        <v>589</v>
      </c>
      <c r="J32" s="37">
        <v>4</v>
      </c>
      <c r="K32" s="67">
        <v>2</v>
      </c>
      <c r="L32" s="68">
        <v>0</v>
      </c>
      <c r="M32" s="68">
        <v>2</v>
      </c>
      <c r="N32" s="68">
        <v>4</v>
      </c>
      <c r="O32" s="68">
        <v>1</v>
      </c>
      <c r="P32" s="68">
        <v>0</v>
      </c>
      <c r="Q32" s="68">
        <v>0</v>
      </c>
      <c r="R32" s="68">
        <v>4</v>
      </c>
      <c r="S32" s="69">
        <f t="shared" si="0"/>
        <v>17</v>
      </c>
      <c r="T32" s="69">
        <f t="shared" si="1"/>
        <v>32.692307692307693</v>
      </c>
      <c r="U32" s="68"/>
    </row>
    <row r="33" spans="1:21" ht="15.75" x14ac:dyDescent="0.25">
      <c r="A33" s="127">
        <v>27</v>
      </c>
      <c r="B33" s="28" t="s">
        <v>405</v>
      </c>
      <c r="C33" s="28" t="s">
        <v>406</v>
      </c>
      <c r="D33" s="28" t="s">
        <v>407</v>
      </c>
      <c r="E33" s="39" t="s">
        <v>9</v>
      </c>
      <c r="F33" s="26" t="s">
        <v>10</v>
      </c>
      <c r="G33" s="34">
        <v>40371</v>
      </c>
      <c r="H33" s="26" t="s">
        <v>408</v>
      </c>
      <c r="I33" s="28" t="s">
        <v>409</v>
      </c>
      <c r="J33" s="47">
        <v>6</v>
      </c>
      <c r="K33" s="67">
        <v>0</v>
      </c>
      <c r="L33" s="68">
        <v>0</v>
      </c>
      <c r="M33" s="68">
        <v>4</v>
      </c>
      <c r="N33" s="68">
        <v>4</v>
      </c>
      <c r="O33" s="68">
        <v>1</v>
      </c>
      <c r="P33" s="68">
        <v>0</v>
      </c>
      <c r="Q33" s="68">
        <v>1</v>
      </c>
      <c r="R33" s="68">
        <v>1</v>
      </c>
      <c r="S33" s="69">
        <f t="shared" si="0"/>
        <v>17</v>
      </c>
      <c r="T33" s="69">
        <f t="shared" si="1"/>
        <v>32.692307692307693</v>
      </c>
      <c r="U33" s="68"/>
    </row>
    <row r="34" spans="1:21" ht="15.75" x14ac:dyDescent="0.25">
      <c r="A34" s="127">
        <v>28</v>
      </c>
      <c r="B34" s="25" t="s">
        <v>437</v>
      </c>
      <c r="C34" s="25" t="s">
        <v>92</v>
      </c>
      <c r="D34" s="28" t="s">
        <v>438</v>
      </c>
      <c r="E34" s="39" t="s">
        <v>9</v>
      </c>
      <c r="F34" s="26" t="s">
        <v>10</v>
      </c>
      <c r="G34" s="27">
        <v>40393</v>
      </c>
      <c r="H34" s="26" t="s">
        <v>133</v>
      </c>
      <c r="I34" s="28" t="s">
        <v>434</v>
      </c>
      <c r="J34" s="39">
        <v>2</v>
      </c>
      <c r="K34" s="67">
        <v>0</v>
      </c>
      <c r="L34" s="68">
        <v>0</v>
      </c>
      <c r="M34" s="68">
        <v>3</v>
      </c>
      <c r="N34" s="68">
        <v>3</v>
      </c>
      <c r="O34" s="68">
        <v>0</v>
      </c>
      <c r="P34" s="68">
        <v>0</v>
      </c>
      <c r="Q34" s="68">
        <v>3</v>
      </c>
      <c r="R34" s="68">
        <v>4</v>
      </c>
      <c r="S34" s="69">
        <f t="shared" si="0"/>
        <v>15</v>
      </c>
      <c r="T34" s="69">
        <f t="shared" si="1"/>
        <v>28.846153846153847</v>
      </c>
      <c r="U34" s="68"/>
    </row>
    <row r="35" spans="1:21" ht="15.75" x14ac:dyDescent="0.25">
      <c r="A35" s="127">
        <v>29</v>
      </c>
      <c r="B35" s="25" t="s">
        <v>357</v>
      </c>
      <c r="C35" s="25" t="s">
        <v>358</v>
      </c>
      <c r="D35" s="25" t="s">
        <v>359</v>
      </c>
      <c r="E35" s="37" t="s">
        <v>12</v>
      </c>
      <c r="F35" s="26" t="s">
        <v>10</v>
      </c>
      <c r="G35" s="27">
        <v>40333</v>
      </c>
      <c r="H35" s="26" t="s">
        <v>13</v>
      </c>
      <c r="I35" s="28" t="s">
        <v>355</v>
      </c>
      <c r="J35" s="41">
        <v>4</v>
      </c>
      <c r="K35" s="67">
        <v>0</v>
      </c>
      <c r="L35" s="68">
        <v>2</v>
      </c>
      <c r="M35" s="68">
        <v>2</v>
      </c>
      <c r="N35" s="68">
        <v>3</v>
      </c>
      <c r="O35" s="68">
        <v>0</v>
      </c>
      <c r="P35" s="68">
        <v>0</v>
      </c>
      <c r="Q35" s="68">
        <v>2</v>
      </c>
      <c r="R35" s="68">
        <v>2</v>
      </c>
      <c r="S35" s="69">
        <f t="shared" si="0"/>
        <v>15</v>
      </c>
      <c r="T35" s="69">
        <f t="shared" si="1"/>
        <v>28.846153846153847</v>
      </c>
      <c r="U35" s="68"/>
    </row>
    <row r="36" spans="1:21" ht="15.75" x14ac:dyDescent="0.25">
      <c r="A36" s="127">
        <v>30</v>
      </c>
      <c r="B36" s="25" t="s">
        <v>360</v>
      </c>
      <c r="C36" s="25" t="s">
        <v>170</v>
      </c>
      <c r="D36" s="25" t="s">
        <v>208</v>
      </c>
      <c r="E36" s="37" t="s">
        <v>12</v>
      </c>
      <c r="F36" s="26" t="s">
        <v>10</v>
      </c>
      <c r="G36" s="27">
        <v>40304</v>
      </c>
      <c r="H36" s="26" t="s">
        <v>13</v>
      </c>
      <c r="I36" s="28" t="s">
        <v>355</v>
      </c>
      <c r="J36" s="47">
        <v>4</v>
      </c>
      <c r="K36" s="67">
        <v>2</v>
      </c>
      <c r="L36" s="68">
        <v>0</v>
      </c>
      <c r="M36" s="68">
        <v>1</v>
      </c>
      <c r="N36" s="68">
        <v>4</v>
      </c>
      <c r="O36" s="68">
        <v>0</v>
      </c>
      <c r="P36" s="68">
        <v>0</v>
      </c>
      <c r="Q36" s="68">
        <v>0</v>
      </c>
      <c r="R36" s="68">
        <v>4</v>
      </c>
      <c r="S36" s="69">
        <f t="shared" si="0"/>
        <v>15</v>
      </c>
      <c r="T36" s="69">
        <f t="shared" si="1"/>
        <v>28.846153846153847</v>
      </c>
      <c r="U36" s="68"/>
    </row>
    <row r="37" spans="1:21" ht="15.75" x14ac:dyDescent="0.25">
      <c r="A37" s="127">
        <v>31</v>
      </c>
      <c r="B37" s="28" t="s">
        <v>382</v>
      </c>
      <c r="C37" s="28" t="s">
        <v>249</v>
      </c>
      <c r="D37" s="28" t="s">
        <v>15</v>
      </c>
      <c r="E37" s="39" t="s">
        <v>12</v>
      </c>
      <c r="F37" s="26" t="s">
        <v>10</v>
      </c>
      <c r="G37" s="34">
        <v>40303</v>
      </c>
      <c r="H37" s="26" t="s">
        <v>375</v>
      </c>
      <c r="I37" s="28" t="s">
        <v>376</v>
      </c>
      <c r="J37" s="41">
        <v>2</v>
      </c>
      <c r="K37" s="67">
        <v>2</v>
      </c>
      <c r="L37" s="68">
        <v>0</v>
      </c>
      <c r="M37" s="68">
        <v>3</v>
      </c>
      <c r="N37" s="68">
        <v>6</v>
      </c>
      <c r="O37" s="68">
        <v>0</v>
      </c>
      <c r="P37" s="68">
        <v>1</v>
      </c>
      <c r="Q37" s="68">
        <v>1</v>
      </c>
      <c r="R37" s="68">
        <v>0</v>
      </c>
      <c r="S37" s="69">
        <f t="shared" si="0"/>
        <v>15</v>
      </c>
      <c r="T37" s="69">
        <f t="shared" si="1"/>
        <v>28.846153846153847</v>
      </c>
      <c r="U37" s="68"/>
    </row>
    <row r="38" spans="1:21" ht="15.75" x14ac:dyDescent="0.25">
      <c r="A38" s="127">
        <v>32</v>
      </c>
      <c r="B38" s="25" t="s">
        <v>436</v>
      </c>
      <c r="C38" s="25" t="s">
        <v>365</v>
      </c>
      <c r="D38" s="25" t="s">
        <v>222</v>
      </c>
      <c r="E38" s="37" t="s">
        <v>9</v>
      </c>
      <c r="F38" s="26" t="s">
        <v>10</v>
      </c>
      <c r="G38" s="27">
        <v>40849</v>
      </c>
      <c r="H38" s="26" t="s">
        <v>133</v>
      </c>
      <c r="I38" s="28" t="s">
        <v>434</v>
      </c>
      <c r="J38" s="39">
        <v>4</v>
      </c>
      <c r="K38" s="67">
        <v>0</v>
      </c>
      <c r="L38" s="68">
        <v>2</v>
      </c>
      <c r="M38" s="68">
        <v>2</v>
      </c>
      <c r="N38" s="68">
        <v>4</v>
      </c>
      <c r="O38" s="68">
        <v>1</v>
      </c>
      <c r="P38" s="68">
        <v>0</v>
      </c>
      <c r="Q38" s="68">
        <v>0</v>
      </c>
      <c r="R38" s="68">
        <v>2</v>
      </c>
      <c r="S38" s="69">
        <f t="shared" si="0"/>
        <v>15</v>
      </c>
      <c r="T38" s="69">
        <f t="shared" si="1"/>
        <v>28.846153846153847</v>
      </c>
      <c r="U38" s="68"/>
    </row>
    <row r="39" spans="1:21" ht="15.75" x14ac:dyDescent="0.25">
      <c r="A39" s="127">
        <v>33</v>
      </c>
      <c r="B39" s="25" t="s">
        <v>384</v>
      </c>
      <c r="C39" s="25" t="s">
        <v>161</v>
      </c>
      <c r="D39" s="25" t="s">
        <v>245</v>
      </c>
      <c r="E39" s="37" t="s">
        <v>9</v>
      </c>
      <c r="F39" s="26" t="s">
        <v>10</v>
      </c>
      <c r="G39" s="27">
        <v>40332</v>
      </c>
      <c r="H39" s="26" t="s">
        <v>375</v>
      </c>
      <c r="I39" s="28" t="s">
        <v>376</v>
      </c>
      <c r="J39" s="42">
        <v>4</v>
      </c>
      <c r="K39" s="67">
        <v>2</v>
      </c>
      <c r="L39" s="68">
        <v>0</v>
      </c>
      <c r="M39" s="68">
        <v>3</v>
      </c>
      <c r="N39" s="68">
        <v>4</v>
      </c>
      <c r="O39" s="68">
        <v>1</v>
      </c>
      <c r="P39" s="68">
        <v>0</v>
      </c>
      <c r="Q39" s="68">
        <v>1</v>
      </c>
      <c r="R39" s="68">
        <v>0</v>
      </c>
      <c r="S39" s="69">
        <f t="shared" ref="S39:S70" si="2">SUM(J39:R39)</f>
        <v>15</v>
      </c>
      <c r="T39" s="69">
        <f t="shared" ref="T39:T70" si="3">S39*100/52</f>
        <v>28.846153846153847</v>
      </c>
      <c r="U39" s="68"/>
    </row>
    <row r="40" spans="1:21" ht="15.75" x14ac:dyDescent="0.25">
      <c r="A40" s="127">
        <v>34</v>
      </c>
      <c r="B40" s="31" t="s">
        <v>291</v>
      </c>
      <c r="C40" s="26" t="s">
        <v>442</v>
      </c>
      <c r="D40" s="26" t="s">
        <v>292</v>
      </c>
      <c r="E40" s="42" t="s">
        <v>12</v>
      </c>
      <c r="F40" s="31" t="s">
        <v>296</v>
      </c>
      <c r="G40" s="32">
        <v>40419</v>
      </c>
      <c r="H40" s="31" t="s">
        <v>117</v>
      </c>
      <c r="I40" s="31" t="s">
        <v>440</v>
      </c>
      <c r="J40" s="64">
        <v>4</v>
      </c>
      <c r="K40" s="67">
        <v>2</v>
      </c>
      <c r="L40" s="68">
        <v>0</v>
      </c>
      <c r="M40" s="68">
        <v>2</v>
      </c>
      <c r="N40" s="68">
        <v>2</v>
      </c>
      <c r="O40" s="68">
        <v>0</v>
      </c>
      <c r="P40" s="68">
        <v>0</v>
      </c>
      <c r="Q40" s="68">
        <v>2</v>
      </c>
      <c r="R40" s="68">
        <v>2</v>
      </c>
      <c r="S40" s="69">
        <f t="shared" si="2"/>
        <v>14</v>
      </c>
      <c r="T40" s="69">
        <f t="shared" si="3"/>
        <v>26.923076923076923</v>
      </c>
      <c r="U40" s="68"/>
    </row>
    <row r="41" spans="1:21" ht="15.75" x14ac:dyDescent="0.25">
      <c r="A41" s="127">
        <v>35</v>
      </c>
      <c r="B41" s="50" t="s">
        <v>614</v>
      </c>
      <c r="C41" s="50" t="s">
        <v>225</v>
      </c>
      <c r="D41" s="50" t="s">
        <v>59</v>
      </c>
      <c r="E41" s="62" t="s">
        <v>9</v>
      </c>
      <c r="F41" s="51" t="s">
        <v>10</v>
      </c>
      <c r="G41" s="52">
        <v>40375</v>
      </c>
      <c r="H41" s="51" t="s">
        <v>279</v>
      </c>
      <c r="I41" s="50" t="s">
        <v>287</v>
      </c>
      <c r="J41" s="62">
        <v>2</v>
      </c>
      <c r="K41" s="67">
        <v>2</v>
      </c>
      <c r="L41" s="68">
        <v>0</v>
      </c>
      <c r="M41" s="68">
        <v>2</v>
      </c>
      <c r="N41" s="68">
        <v>2</v>
      </c>
      <c r="O41" s="68">
        <v>2</v>
      </c>
      <c r="P41" s="68">
        <v>0</v>
      </c>
      <c r="Q41" s="68">
        <v>3</v>
      </c>
      <c r="R41" s="68">
        <v>0</v>
      </c>
      <c r="S41" s="69">
        <f t="shared" si="2"/>
        <v>13</v>
      </c>
      <c r="T41" s="69">
        <f t="shared" si="3"/>
        <v>25</v>
      </c>
      <c r="U41" s="68"/>
    </row>
    <row r="42" spans="1:21" ht="15.75" x14ac:dyDescent="0.25">
      <c r="A42" s="127">
        <v>36</v>
      </c>
      <c r="B42" s="25" t="s">
        <v>16</v>
      </c>
      <c r="C42" s="25" t="s">
        <v>48</v>
      </c>
      <c r="D42" s="25" t="s">
        <v>354</v>
      </c>
      <c r="E42" s="37" t="s">
        <v>12</v>
      </c>
      <c r="F42" s="26" t="s">
        <v>10</v>
      </c>
      <c r="G42" s="27">
        <v>40330</v>
      </c>
      <c r="H42" s="26" t="s">
        <v>13</v>
      </c>
      <c r="I42" s="28" t="s">
        <v>355</v>
      </c>
      <c r="J42" s="39">
        <v>2</v>
      </c>
      <c r="K42" s="67">
        <v>2</v>
      </c>
      <c r="L42" s="68">
        <v>0</v>
      </c>
      <c r="M42" s="68">
        <v>3</v>
      </c>
      <c r="N42" s="68">
        <v>4</v>
      </c>
      <c r="O42" s="68">
        <v>0</v>
      </c>
      <c r="P42" s="68">
        <v>0</v>
      </c>
      <c r="Q42" s="68">
        <v>0</v>
      </c>
      <c r="R42" s="68">
        <v>2</v>
      </c>
      <c r="S42" s="69">
        <f t="shared" si="2"/>
        <v>13</v>
      </c>
      <c r="T42" s="69">
        <f t="shared" si="3"/>
        <v>25</v>
      </c>
      <c r="U42" s="68"/>
    </row>
    <row r="43" spans="1:21" ht="15.75" x14ac:dyDescent="0.25">
      <c r="A43" s="127">
        <v>37</v>
      </c>
      <c r="B43" s="28" t="s">
        <v>129</v>
      </c>
      <c r="C43" s="28" t="s">
        <v>140</v>
      </c>
      <c r="D43" s="28" t="s">
        <v>71</v>
      </c>
      <c r="E43" s="39" t="s">
        <v>12</v>
      </c>
      <c r="F43" s="26" t="s">
        <v>10</v>
      </c>
      <c r="G43" s="34">
        <v>40075</v>
      </c>
      <c r="H43" s="26" t="s">
        <v>122</v>
      </c>
      <c r="I43" s="28" t="s">
        <v>336</v>
      </c>
      <c r="J43" s="39">
        <v>4</v>
      </c>
      <c r="K43" s="67">
        <v>0</v>
      </c>
      <c r="L43" s="68">
        <v>0</v>
      </c>
      <c r="M43" s="68">
        <v>2</v>
      </c>
      <c r="N43" s="68">
        <v>2</v>
      </c>
      <c r="O43" s="68">
        <v>1</v>
      </c>
      <c r="P43" s="68">
        <v>0</v>
      </c>
      <c r="Q43" s="68">
        <v>2</v>
      </c>
      <c r="R43" s="68">
        <v>2</v>
      </c>
      <c r="S43" s="69">
        <f t="shared" si="2"/>
        <v>13</v>
      </c>
      <c r="T43" s="69">
        <f t="shared" si="3"/>
        <v>25</v>
      </c>
      <c r="U43" s="68"/>
    </row>
    <row r="44" spans="1:21" ht="15.75" x14ac:dyDescent="0.25">
      <c r="A44" s="127">
        <v>38</v>
      </c>
      <c r="B44" s="50" t="s">
        <v>612</v>
      </c>
      <c r="C44" s="50" t="s">
        <v>331</v>
      </c>
      <c r="D44" s="50" t="s">
        <v>246</v>
      </c>
      <c r="E44" s="62" t="s">
        <v>9</v>
      </c>
      <c r="F44" s="51" t="s">
        <v>10</v>
      </c>
      <c r="G44" s="53" t="s">
        <v>613</v>
      </c>
      <c r="H44" s="51" t="s">
        <v>279</v>
      </c>
      <c r="I44" s="50" t="s">
        <v>492</v>
      </c>
      <c r="J44" s="37">
        <v>2</v>
      </c>
      <c r="K44" s="67">
        <v>2</v>
      </c>
      <c r="L44" s="68">
        <v>0</v>
      </c>
      <c r="M44" s="68">
        <v>2</v>
      </c>
      <c r="N44" s="68">
        <v>6</v>
      </c>
      <c r="O44" s="68">
        <v>0</v>
      </c>
      <c r="P44" s="68">
        <v>0</v>
      </c>
      <c r="Q44" s="68">
        <v>0</v>
      </c>
      <c r="R44" s="68">
        <v>0</v>
      </c>
      <c r="S44" s="69">
        <f t="shared" si="2"/>
        <v>12</v>
      </c>
      <c r="T44" s="69">
        <f t="shared" si="3"/>
        <v>23.076923076923077</v>
      </c>
      <c r="U44" s="68"/>
    </row>
    <row r="45" spans="1:21" ht="15.75" x14ac:dyDescent="0.25">
      <c r="A45" s="127">
        <v>39</v>
      </c>
      <c r="B45" s="31" t="s">
        <v>184</v>
      </c>
      <c r="C45" s="26" t="s">
        <v>87</v>
      </c>
      <c r="D45" s="26" t="s">
        <v>88</v>
      </c>
      <c r="E45" s="42" t="s">
        <v>9</v>
      </c>
      <c r="F45" s="31" t="s">
        <v>10</v>
      </c>
      <c r="G45" s="32">
        <v>40322</v>
      </c>
      <c r="H45" s="31" t="s">
        <v>117</v>
      </c>
      <c r="I45" s="31" t="s">
        <v>440</v>
      </c>
      <c r="J45" s="41">
        <v>4</v>
      </c>
      <c r="K45" s="67">
        <v>0</v>
      </c>
      <c r="L45" s="68">
        <v>0</v>
      </c>
      <c r="M45" s="68">
        <v>2</v>
      </c>
      <c r="N45" s="68">
        <v>4</v>
      </c>
      <c r="O45" s="68">
        <v>1</v>
      </c>
      <c r="P45" s="68">
        <v>0</v>
      </c>
      <c r="Q45" s="68">
        <v>0</v>
      </c>
      <c r="R45" s="68">
        <v>0</v>
      </c>
      <c r="S45" s="69">
        <f t="shared" si="2"/>
        <v>11</v>
      </c>
      <c r="T45" s="69">
        <f t="shared" si="3"/>
        <v>21.153846153846153</v>
      </c>
      <c r="U45" s="68"/>
    </row>
    <row r="46" spans="1:21" ht="15.75" x14ac:dyDescent="0.25">
      <c r="A46" s="127">
        <v>40</v>
      </c>
      <c r="B46" s="25" t="s">
        <v>435</v>
      </c>
      <c r="C46" s="25" t="s">
        <v>238</v>
      </c>
      <c r="D46" s="28" t="s">
        <v>163</v>
      </c>
      <c r="E46" s="39" t="s">
        <v>9</v>
      </c>
      <c r="F46" s="26" t="s">
        <v>10</v>
      </c>
      <c r="G46" s="27">
        <v>40346</v>
      </c>
      <c r="H46" s="26" t="s">
        <v>133</v>
      </c>
      <c r="I46" s="28" t="s">
        <v>434</v>
      </c>
      <c r="J46" s="41">
        <v>0</v>
      </c>
      <c r="K46" s="67">
        <v>2</v>
      </c>
      <c r="L46" s="68">
        <v>2</v>
      </c>
      <c r="M46" s="68">
        <v>3</v>
      </c>
      <c r="N46" s="68">
        <v>3</v>
      </c>
      <c r="O46" s="68">
        <v>1</v>
      </c>
      <c r="P46" s="68">
        <v>0</v>
      </c>
      <c r="Q46" s="68">
        <v>0</v>
      </c>
      <c r="R46" s="68">
        <v>0</v>
      </c>
      <c r="S46" s="69">
        <f t="shared" si="2"/>
        <v>11</v>
      </c>
      <c r="T46" s="69">
        <f t="shared" si="3"/>
        <v>21.153846153846153</v>
      </c>
      <c r="U46" s="68"/>
    </row>
    <row r="47" spans="1:21" ht="15.75" x14ac:dyDescent="0.25">
      <c r="A47" s="127">
        <v>41</v>
      </c>
      <c r="B47" s="26" t="s">
        <v>445</v>
      </c>
      <c r="C47" s="28" t="s">
        <v>446</v>
      </c>
      <c r="D47" s="28" t="s">
        <v>400</v>
      </c>
      <c r="E47" s="39" t="s">
        <v>12</v>
      </c>
      <c r="F47" s="26" t="s">
        <v>10</v>
      </c>
      <c r="G47" s="29">
        <v>40417</v>
      </c>
      <c r="H47" s="26" t="s">
        <v>205</v>
      </c>
      <c r="I47" s="26" t="s">
        <v>206</v>
      </c>
      <c r="J47" s="62">
        <v>0</v>
      </c>
      <c r="K47" s="67">
        <v>0</v>
      </c>
      <c r="L47" s="68">
        <v>0</v>
      </c>
      <c r="M47" s="68">
        <v>2</v>
      </c>
      <c r="N47" s="68">
        <v>6</v>
      </c>
      <c r="O47" s="68">
        <v>2</v>
      </c>
      <c r="P47" s="68">
        <v>0</v>
      </c>
      <c r="Q47" s="68">
        <v>0</v>
      </c>
      <c r="R47" s="68">
        <v>0</v>
      </c>
      <c r="S47" s="69">
        <f t="shared" si="2"/>
        <v>10</v>
      </c>
      <c r="T47" s="69">
        <f t="shared" si="3"/>
        <v>19.23076923076923</v>
      </c>
      <c r="U47" s="68"/>
    </row>
    <row r="48" spans="1:21" ht="15.75" x14ac:dyDescent="0.25">
      <c r="A48" s="127">
        <v>42</v>
      </c>
      <c r="B48" s="25" t="s">
        <v>422</v>
      </c>
      <c r="C48" s="25" t="s">
        <v>364</v>
      </c>
      <c r="D48" s="25" t="s">
        <v>423</v>
      </c>
      <c r="E48" s="37" t="s">
        <v>12</v>
      </c>
      <c r="F48" s="26" t="s">
        <v>10</v>
      </c>
      <c r="G48" s="27">
        <v>40432</v>
      </c>
      <c r="H48" s="26" t="s">
        <v>173</v>
      </c>
      <c r="I48" s="25" t="s">
        <v>417</v>
      </c>
      <c r="J48" s="47">
        <v>2</v>
      </c>
      <c r="K48" s="67">
        <v>0</v>
      </c>
      <c r="L48" s="68">
        <v>0</v>
      </c>
      <c r="M48" s="68">
        <v>2</v>
      </c>
      <c r="N48" s="68">
        <v>2</v>
      </c>
      <c r="O48" s="68">
        <v>1</v>
      </c>
      <c r="P48" s="68">
        <v>0</v>
      </c>
      <c r="Q48" s="68">
        <v>1</v>
      </c>
      <c r="R48" s="68">
        <v>2</v>
      </c>
      <c r="S48" s="69">
        <f t="shared" si="2"/>
        <v>10</v>
      </c>
      <c r="T48" s="69">
        <f t="shared" si="3"/>
        <v>19.23076923076923</v>
      </c>
      <c r="U48" s="68"/>
    </row>
    <row r="49" spans="1:21" ht="15.75" x14ac:dyDescent="0.25">
      <c r="A49" s="127">
        <v>43</v>
      </c>
      <c r="B49" s="54" t="s">
        <v>620</v>
      </c>
      <c r="C49" s="55" t="s">
        <v>187</v>
      </c>
      <c r="D49" s="55" t="s">
        <v>99</v>
      </c>
      <c r="E49" s="65" t="s">
        <v>9</v>
      </c>
      <c r="F49" s="54" t="s">
        <v>10</v>
      </c>
      <c r="G49" s="56">
        <v>40483</v>
      </c>
      <c r="H49" s="54" t="s">
        <v>205</v>
      </c>
      <c r="I49" s="54" t="s">
        <v>206</v>
      </c>
      <c r="J49" s="39">
        <v>2</v>
      </c>
      <c r="K49" s="67">
        <v>0</v>
      </c>
      <c r="L49" s="68">
        <v>0</v>
      </c>
      <c r="M49" s="68">
        <v>3</v>
      </c>
      <c r="N49" s="68">
        <v>4</v>
      </c>
      <c r="O49" s="68">
        <v>0</v>
      </c>
      <c r="P49" s="68">
        <v>0</v>
      </c>
      <c r="Q49" s="68">
        <v>1</v>
      </c>
      <c r="R49" s="68">
        <v>0</v>
      </c>
      <c r="S49" s="69">
        <f t="shared" si="2"/>
        <v>10</v>
      </c>
      <c r="T49" s="69">
        <f t="shared" si="3"/>
        <v>19.23076923076923</v>
      </c>
      <c r="U49" s="68"/>
    </row>
    <row r="50" spans="1:21" ht="15.75" x14ac:dyDescent="0.25">
      <c r="A50" s="127">
        <v>44</v>
      </c>
      <c r="B50" s="25" t="s">
        <v>219</v>
      </c>
      <c r="C50" s="25" t="s">
        <v>386</v>
      </c>
      <c r="D50" s="25" t="s">
        <v>387</v>
      </c>
      <c r="E50" s="37" t="s">
        <v>12</v>
      </c>
      <c r="F50" s="26" t="s">
        <v>10</v>
      </c>
      <c r="G50" s="27">
        <v>40382</v>
      </c>
      <c r="H50" s="26" t="s">
        <v>375</v>
      </c>
      <c r="I50" s="28" t="s">
        <v>376</v>
      </c>
      <c r="J50" s="39">
        <v>4</v>
      </c>
      <c r="K50" s="67">
        <v>0</v>
      </c>
      <c r="L50" s="68">
        <v>0</v>
      </c>
      <c r="M50" s="68">
        <v>3</v>
      </c>
      <c r="N50" s="68">
        <v>2</v>
      </c>
      <c r="O50" s="68">
        <v>0</v>
      </c>
      <c r="P50" s="68">
        <v>0</v>
      </c>
      <c r="Q50" s="68">
        <v>0</v>
      </c>
      <c r="R50" s="68">
        <v>0</v>
      </c>
      <c r="S50" s="69">
        <f t="shared" si="2"/>
        <v>9</v>
      </c>
      <c r="T50" s="69">
        <f t="shared" si="3"/>
        <v>17.307692307692307</v>
      </c>
      <c r="U50" s="68"/>
    </row>
    <row r="51" spans="1:21" ht="15.75" x14ac:dyDescent="0.25">
      <c r="A51" s="127">
        <v>45</v>
      </c>
      <c r="B51" s="28" t="s">
        <v>428</v>
      </c>
      <c r="C51" s="28" t="s">
        <v>390</v>
      </c>
      <c r="D51" s="28" t="s">
        <v>429</v>
      </c>
      <c r="E51" s="39" t="s">
        <v>9</v>
      </c>
      <c r="F51" s="26" t="s">
        <v>10</v>
      </c>
      <c r="G51" s="34">
        <v>40654</v>
      </c>
      <c r="H51" s="26" t="s">
        <v>155</v>
      </c>
      <c r="I51" s="28" t="s">
        <v>323</v>
      </c>
      <c r="J51" s="40">
        <v>0</v>
      </c>
      <c r="K51" s="57">
        <v>0</v>
      </c>
      <c r="L51" s="57">
        <v>0</v>
      </c>
      <c r="M51" s="57">
        <v>1</v>
      </c>
      <c r="N51" s="57">
        <v>4</v>
      </c>
      <c r="O51" s="57">
        <v>2</v>
      </c>
      <c r="P51" s="57">
        <v>0</v>
      </c>
      <c r="Q51" s="70">
        <v>0</v>
      </c>
      <c r="R51" s="71">
        <v>2</v>
      </c>
      <c r="S51" s="69">
        <f t="shared" si="2"/>
        <v>9</v>
      </c>
      <c r="T51" s="69">
        <f t="shared" si="3"/>
        <v>17.307692307692307</v>
      </c>
      <c r="U51" s="68"/>
    </row>
    <row r="52" spans="1:21" ht="15.75" x14ac:dyDescent="0.25">
      <c r="A52" s="127">
        <v>46</v>
      </c>
      <c r="B52" s="28" t="s">
        <v>357</v>
      </c>
      <c r="C52" s="28" t="s">
        <v>377</v>
      </c>
      <c r="D52" s="28" t="s">
        <v>80</v>
      </c>
      <c r="E52" s="39" t="s">
        <v>12</v>
      </c>
      <c r="F52" s="26" t="s">
        <v>10</v>
      </c>
      <c r="G52" s="34">
        <v>40400</v>
      </c>
      <c r="H52" s="26" t="s">
        <v>375</v>
      </c>
      <c r="I52" s="28" t="s">
        <v>376</v>
      </c>
      <c r="J52" s="41">
        <v>2</v>
      </c>
      <c r="K52" s="67">
        <v>2</v>
      </c>
      <c r="L52" s="68">
        <v>0</v>
      </c>
      <c r="M52" s="68">
        <v>1</v>
      </c>
      <c r="N52" s="68">
        <v>2</v>
      </c>
      <c r="O52" s="68">
        <v>0</v>
      </c>
      <c r="P52" s="68">
        <v>0</v>
      </c>
      <c r="Q52" s="68">
        <v>0</v>
      </c>
      <c r="R52" s="68">
        <v>1</v>
      </c>
      <c r="S52" s="69">
        <f t="shared" si="2"/>
        <v>8</v>
      </c>
      <c r="T52" s="69">
        <f t="shared" si="3"/>
        <v>15.384615384615385</v>
      </c>
      <c r="U52" s="68"/>
    </row>
    <row r="53" spans="1:21" ht="15.75" x14ac:dyDescent="0.25">
      <c r="A53" s="127">
        <v>47</v>
      </c>
      <c r="B53" s="25" t="s">
        <v>379</v>
      </c>
      <c r="C53" s="25" t="s">
        <v>380</v>
      </c>
      <c r="D53" s="25" t="s">
        <v>381</v>
      </c>
      <c r="E53" s="37" t="s">
        <v>12</v>
      </c>
      <c r="F53" s="26" t="s">
        <v>10</v>
      </c>
      <c r="G53" s="27">
        <v>40353</v>
      </c>
      <c r="H53" s="26" t="s">
        <v>375</v>
      </c>
      <c r="I53" s="28" t="s">
        <v>376</v>
      </c>
      <c r="J53" s="40">
        <v>0</v>
      </c>
      <c r="K53" s="42">
        <v>0</v>
      </c>
      <c r="L53" s="68">
        <v>0</v>
      </c>
      <c r="M53" s="68">
        <v>3</v>
      </c>
      <c r="N53" s="68">
        <v>4</v>
      </c>
      <c r="O53" s="68">
        <v>0</v>
      </c>
      <c r="P53" s="68">
        <v>0</v>
      </c>
      <c r="Q53" s="68">
        <v>0</v>
      </c>
      <c r="R53" s="68">
        <v>0</v>
      </c>
      <c r="S53" s="69">
        <f t="shared" si="2"/>
        <v>7</v>
      </c>
      <c r="T53" s="69">
        <f t="shared" si="3"/>
        <v>13.461538461538462</v>
      </c>
      <c r="U53" s="68"/>
    </row>
    <row r="54" spans="1:21" ht="15.75" x14ac:dyDescent="0.25">
      <c r="A54" s="127">
        <v>48</v>
      </c>
      <c r="B54" s="25" t="s">
        <v>388</v>
      </c>
      <c r="C54" s="25" t="s">
        <v>389</v>
      </c>
      <c r="D54" s="25" t="s">
        <v>208</v>
      </c>
      <c r="E54" s="37" t="s">
        <v>12</v>
      </c>
      <c r="F54" s="26" t="s">
        <v>10</v>
      </c>
      <c r="G54" s="27">
        <v>40677</v>
      </c>
      <c r="H54" s="26" t="s">
        <v>375</v>
      </c>
      <c r="I54" s="28" t="s">
        <v>376</v>
      </c>
      <c r="J54" s="62">
        <v>2</v>
      </c>
      <c r="K54" s="67">
        <v>0</v>
      </c>
      <c r="L54" s="68">
        <v>0</v>
      </c>
      <c r="M54" s="68">
        <v>0</v>
      </c>
      <c r="N54" s="68">
        <v>2</v>
      </c>
      <c r="O54" s="68">
        <v>1</v>
      </c>
      <c r="P54" s="68">
        <v>0</v>
      </c>
      <c r="Q54" s="68">
        <v>0</v>
      </c>
      <c r="R54" s="68">
        <v>1</v>
      </c>
      <c r="S54" s="69">
        <f t="shared" si="2"/>
        <v>6</v>
      </c>
      <c r="T54" s="69">
        <f t="shared" si="3"/>
        <v>11.538461538461538</v>
      </c>
      <c r="U54" s="68"/>
    </row>
    <row r="55" spans="1:21" ht="15.75" x14ac:dyDescent="0.25">
      <c r="A55" s="127">
        <v>49</v>
      </c>
      <c r="B55" s="25" t="s">
        <v>433</v>
      </c>
      <c r="C55" s="25" t="s">
        <v>358</v>
      </c>
      <c r="D55" s="28" t="s">
        <v>165</v>
      </c>
      <c r="E55" s="39" t="s">
        <v>12</v>
      </c>
      <c r="F55" s="26" t="s">
        <v>10</v>
      </c>
      <c r="G55" s="27">
        <v>40488</v>
      </c>
      <c r="H55" s="26" t="s">
        <v>133</v>
      </c>
      <c r="I55" s="28" t="s">
        <v>434</v>
      </c>
      <c r="J55" s="47">
        <v>0</v>
      </c>
      <c r="K55" s="67">
        <v>0</v>
      </c>
      <c r="L55" s="68">
        <v>0</v>
      </c>
      <c r="M55" s="68">
        <v>0</v>
      </c>
      <c r="N55" s="68">
        <v>0</v>
      </c>
      <c r="O55" s="68">
        <v>0</v>
      </c>
      <c r="P55" s="68">
        <v>0</v>
      </c>
      <c r="Q55" s="68">
        <v>0</v>
      </c>
      <c r="R55" s="68">
        <v>0</v>
      </c>
      <c r="S55" s="69">
        <f t="shared" si="2"/>
        <v>0</v>
      </c>
      <c r="T55" s="69">
        <f t="shared" si="3"/>
        <v>0</v>
      </c>
      <c r="U55" s="68"/>
    </row>
    <row r="56" spans="1:21" ht="15.75" x14ac:dyDescent="0.25">
      <c r="A56" s="127">
        <v>50</v>
      </c>
      <c r="B56" s="31" t="s">
        <v>590</v>
      </c>
      <c r="C56" s="31" t="s">
        <v>101</v>
      </c>
      <c r="D56" s="31" t="s">
        <v>391</v>
      </c>
      <c r="E56" s="40" t="s">
        <v>9</v>
      </c>
      <c r="F56" s="26" t="s">
        <v>10</v>
      </c>
      <c r="G56" s="32">
        <v>40254</v>
      </c>
      <c r="H56" s="31" t="s">
        <v>588</v>
      </c>
      <c r="I56" s="31" t="s">
        <v>589</v>
      </c>
      <c r="J56" s="40">
        <v>0</v>
      </c>
      <c r="K56" s="67">
        <v>0</v>
      </c>
      <c r="L56" s="68">
        <v>0</v>
      </c>
      <c r="M56" s="68">
        <v>0</v>
      </c>
      <c r="N56" s="68">
        <v>0</v>
      </c>
      <c r="O56" s="68">
        <v>0</v>
      </c>
      <c r="P56" s="68">
        <v>0</v>
      </c>
      <c r="Q56" s="68">
        <v>0</v>
      </c>
      <c r="R56" s="68">
        <v>0</v>
      </c>
      <c r="S56" s="69">
        <f t="shared" si="2"/>
        <v>0</v>
      </c>
      <c r="T56" s="69">
        <f t="shared" si="3"/>
        <v>0</v>
      </c>
      <c r="U56" s="68"/>
    </row>
    <row r="57" spans="1:21" ht="15.75" x14ac:dyDescent="0.25">
      <c r="K57" s="58"/>
      <c r="L57" s="59"/>
    </row>
    <row r="60" spans="1:21" ht="15.75" x14ac:dyDescent="0.25">
      <c r="H60" s="105" t="s">
        <v>646</v>
      </c>
    </row>
    <row r="61" spans="1:21" ht="15.75" x14ac:dyDescent="0.25">
      <c r="H61" s="105" t="s">
        <v>647</v>
      </c>
    </row>
    <row r="62" spans="1:21" ht="15.75" x14ac:dyDescent="0.25">
      <c r="H62" s="105" t="s">
        <v>648</v>
      </c>
    </row>
    <row r="63" spans="1:21" ht="15.75" x14ac:dyDescent="0.25">
      <c r="H63" s="105" t="s">
        <v>649</v>
      </c>
    </row>
    <row r="64" spans="1:21" ht="15.75" x14ac:dyDescent="0.25">
      <c r="H64" s="105" t="s">
        <v>650</v>
      </c>
    </row>
    <row r="65" spans="8:8" ht="15.75" x14ac:dyDescent="0.25">
      <c r="H65" s="105" t="s">
        <v>651</v>
      </c>
    </row>
    <row r="66" spans="8:8" ht="15.75" x14ac:dyDescent="0.25">
      <c r="H66" s="105" t="s">
        <v>652</v>
      </c>
    </row>
  </sheetData>
  <sortState ref="A7:U56">
    <sortCondition descending="1" ref="S7:S56"/>
  </sortState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58"/>
  <sheetViews>
    <sheetView workbookViewId="0">
      <selection activeCell="A7" sqref="A7:XFD12"/>
    </sheetView>
  </sheetViews>
  <sheetFormatPr defaultRowHeight="15.75" x14ac:dyDescent="0.25"/>
  <cols>
    <col min="1" max="1" width="5.7109375" style="113" customWidth="1"/>
    <col min="2" max="2" width="16.7109375" style="113" customWidth="1"/>
    <col min="3" max="3" width="12.85546875" style="113" customWidth="1"/>
    <col min="4" max="4" width="14.7109375" style="113" customWidth="1"/>
    <col min="5" max="5" width="5.85546875" style="113" customWidth="1"/>
    <col min="6" max="6" width="11.28515625" style="113" bestFit="1" customWidth="1"/>
    <col min="7" max="7" width="12.5703125" style="113" bestFit="1" customWidth="1"/>
    <col min="8" max="8" width="27.42578125" style="113" customWidth="1"/>
    <col min="9" max="9" width="35.42578125" style="113" customWidth="1"/>
    <col min="10" max="17" width="4.7109375" style="113" customWidth="1"/>
    <col min="18" max="18" width="8.5703125" style="113" customWidth="1"/>
    <col min="19" max="19" width="10.5703125" style="113" customWidth="1"/>
    <col min="20" max="20" width="15.85546875" style="113" customWidth="1"/>
    <col min="21" max="16384" width="9.140625" style="113"/>
  </cols>
  <sheetData>
    <row r="2" spans="1:20" x14ac:dyDescent="0.25">
      <c r="A2" s="112"/>
      <c r="B2" s="112"/>
      <c r="C2" s="112"/>
      <c r="D2" s="112"/>
      <c r="E2" s="76"/>
      <c r="F2" s="76" t="s">
        <v>606</v>
      </c>
      <c r="G2" s="76"/>
      <c r="H2" s="76"/>
      <c r="I2" s="76"/>
      <c r="J2" s="76"/>
      <c r="K2" s="112"/>
      <c r="L2" s="112"/>
      <c r="M2" s="112"/>
      <c r="N2" s="112"/>
      <c r="O2" s="112"/>
      <c r="P2" s="112"/>
      <c r="Q2" s="112"/>
      <c r="R2" s="112"/>
      <c r="S2" s="112"/>
      <c r="T2" s="112"/>
    </row>
    <row r="3" spans="1:20" x14ac:dyDescent="0.25">
      <c r="A3" s="112"/>
      <c r="B3" s="112"/>
      <c r="C3" s="112"/>
      <c r="D3" s="112"/>
      <c r="E3" s="77"/>
      <c r="F3" s="77" t="s">
        <v>621</v>
      </c>
      <c r="G3" s="77"/>
      <c r="H3" s="77"/>
      <c r="I3" s="77"/>
      <c r="J3" s="77"/>
      <c r="K3" s="112"/>
      <c r="L3" s="112"/>
      <c r="M3" s="112"/>
      <c r="N3" s="112"/>
      <c r="O3" s="112"/>
      <c r="P3" s="112"/>
      <c r="Q3" s="112"/>
      <c r="R3" s="112"/>
      <c r="S3" s="112"/>
      <c r="T3" s="112"/>
    </row>
    <row r="4" spans="1:20" x14ac:dyDescent="0.25">
      <c r="A4" s="112"/>
      <c r="B4" s="78" t="s">
        <v>607</v>
      </c>
      <c r="C4" s="78" t="s">
        <v>611</v>
      </c>
      <c r="D4" s="79"/>
      <c r="E4" s="112"/>
      <c r="F4" s="112"/>
      <c r="G4" s="78"/>
      <c r="H4" s="78"/>
      <c r="I4" s="78" t="s">
        <v>608</v>
      </c>
      <c r="J4" s="80">
        <v>9</v>
      </c>
      <c r="K4" s="112"/>
      <c r="L4" s="112"/>
      <c r="M4" s="112"/>
      <c r="N4" s="112"/>
      <c r="O4" s="112"/>
      <c r="P4" s="112"/>
      <c r="Q4" s="112"/>
      <c r="R4" s="112"/>
      <c r="S4" s="112"/>
      <c r="T4" s="112"/>
    </row>
    <row r="5" spans="1:20" x14ac:dyDescent="0.25">
      <c r="A5" s="81" t="s">
        <v>609</v>
      </c>
      <c r="B5" s="81"/>
      <c r="C5" s="114">
        <v>86</v>
      </c>
      <c r="D5" s="79"/>
      <c r="E5" s="112"/>
      <c r="F5" s="112"/>
      <c r="G5" s="82"/>
      <c r="H5" s="81"/>
      <c r="I5" s="81" t="s">
        <v>610</v>
      </c>
      <c r="J5" s="83" t="s">
        <v>622</v>
      </c>
      <c r="K5" s="112"/>
      <c r="L5" s="112"/>
      <c r="M5" s="112"/>
      <c r="N5" s="112"/>
      <c r="O5" s="112"/>
      <c r="P5" s="112"/>
      <c r="Q5" s="112"/>
      <c r="R5" s="112"/>
      <c r="S5" s="112"/>
      <c r="T5" s="112"/>
    </row>
    <row r="6" spans="1:20" s="43" customFormat="1" ht="50.25" customHeight="1" x14ac:dyDescent="0.25">
      <c r="A6" s="38" t="s">
        <v>0</v>
      </c>
      <c r="B6" s="38" t="s">
        <v>1</v>
      </c>
      <c r="C6" s="38" t="s">
        <v>2</v>
      </c>
      <c r="D6" s="38" t="s">
        <v>3</v>
      </c>
      <c r="E6" s="38" t="s">
        <v>4</v>
      </c>
      <c r="F6" s="38" t="s">
        <v>5</v>
      </c>
      <c r="G6" s="38" t="s">
        <v>6</v>
      </c>
      <c r="H6" s="38" t="s">
        <v>7</v>
      </c>
      <c r="I6" s="38" t="s">
        <v>8</v>
      </c>
      <c r="J6" s="38" t="s">
        <v>626</v>
      </c>
      <c r="K6" s="38" t="s">
        <v>627</v>
      </c>
      <c r="L6" s="38" t="s">
        <v>628</v>
      </c>
      <c r="M6" s="38" t="s">
        <v>629</v>
      </c>
      <c r="N6" s="38" t="s">
        <v>630</v>
      </c>
      <c r="O6" s="38" t="s">
        <v>631</v>
      </c>
      <c r="P6" s="38" t="s">
        <v>632</v>
      </c>
      <c r="Q6" s="38" t="s">
        <v>633</v>
      </c>
      <c r="R6" s="38" t="s">
        <v>625</v>
      </c>
      <c r="S6" s="38" t="s">
        <v>623</v>
      </c>
      <c r="T6" s="38" t="s">
        <v>624</v>
      </c>
    </row>
    <row r="7" spans="1:20" s="136" customFormat="1" x14ac:dyDescent="0.25">
      <c r="A7" s="127">
        <v>1</v>
      </c>
      <c r="B7" s="128" t="s">
        <v>468</v>
      </c>
      <c r="C7" s="128" t="s">
        <v>469</v>
      </c>
      <c r="D7" s="128" t="s">
        <v>257</v>
      </c>
      <c r="E7" s="129" t="s">
        <v>9</v>
      </c>
      <c r="F7" s="130" t="s">
        <v>10</v>
      </c>
      <c r="G7" s="131">
        <v>39932</v>
      </c>
      <c r="H7" s="130" t="s">
        <v>467</v>
      </c>
      <c r="I7" s="130" t="s">
        <v>256</v>
      </c>
      <c r="J7" s="132">
        <v>5</v>
      </c>
      <c r="K7" s="133">
        <v>4</v>
      </c>
      <c r="L7" s="133">
        <v>1</v>
      </c>
      <c r="M7" s="133">
        <v>14</v>
      </c>
      <c r="N7" s="133">
        <v>23</v>
      </c>
      <c r="O7" s="133">
        <v>4</v>
      </c>
      <c r="P7" s="133">
        <v>6</v>
      </c>
      <c r="Q7" s="133">
        <v>12</v>
      </c>
      <c r="R7" s="134">
        <f t="shared" ref="R7:R49" si="0">SUM(J7:Q7)</f>
        <v>69</v>
      </c>
      <c r="S7" s="135">
        <f t="shared" ref="S7:S49" si="1">R7*100/86</f>
        <v>80.232558139534888</v>
      </c>
      <c r="T7" s="127" t="s">
        <v>135</v>
      </c>
    </row>
    <row r="8" spans="1:20" s="136" customFormat="1" x14ac:dyDescent="0.25">
      <c r="A8" s="127">
        <v>2</v>
      </c>
      <c r="B8" s="137" t="s">
        <v>529</v>
      </c>
      <c r="C8" s="137" t="s">
        <v>303</v>
      </c>
      <c r="D8" s="137" t="s">
        <v>107</v>
      </c>
      <c r="E8" s="138" t="s">
        <v>12</v>
      </c>
      <c r="F8" s="130" t="s">
        <v>10</v>
      </c>
      <c r="G8" s="139">
        <v>40071</v>
      </c>
      <c r="H8" s="130" t="s">
        <v>173</v>
      </c>
      <c r="I8" s="130" t="s">
        <v>594</v>
      </c>
      <c r="J8" s="138">
        <v>1</v>
      </c>
      <c r="K8" s="133">
        <v>2</v>
      </c>
      <c r="L8" s="133">
        <v>0</v>
      </c>
      <c r="M8" s="133">
        <v>17</v>
      </c>
      <c r="N8" s="133">
        <v>13</v>
      </c>
      <c r="O8" s="133">
        <v>4</v>
      </c>
      <c r="P8" s="133">
        <v>2</v>
      </c>
      <c r="Q8" s="133">
        <v>16</v>
      </c>
      <c r="R8" s="134">
        <f t="shared" si="0"/>
        <v>55</v>
      </c>
      <c r="S8" s="135">
        <f t="shared" si="1"/>
        <v>63.953488372093027</v>
      </c>
      <c r="T8" s="127" t="s">
        <v>141</v>
      </c>
    </row>
    <row r="9" spans="1:20" s="136" customFormat="1" x14ac:dyDescent="0.25">
      <c r="A9" s="127">
        <v>3</v>
      </c>
      <c r="B9" s="128" t="s">
        <v>596</v>
      </c>
      <c r="C9" s="128" t="s">
        <v>331</v>
      </c>
      <c r="D9" s="128" t="s">
        <v>59</v>
      </c>
      <c r="E9" s="138" t="s">
        <v>9</v>
      </c>
      <c r="F9" s="130" t="s">
        <v>10</v>
      </c>
      <c r="G9" s="140">
        <v>40203</v>
      </c>
      <c r="H9" s="128" t="s">
        <v>595</v>
      </c>
      <c r="I9" s="128" t="s">
        <v>256</v>
      </c>
      <c r="J9" s="141">
        <v>4</v>
      </c>
      <c r="K9" s="133">
        <v>4</v>
      </c>
      <c r="L9" s="133">
        <v>1</v>
      </c>
      <c r="M9" s="133">
        <v>8</v>
      </c>
      <c r="N9" s="133">
        <v>11</v>
      </c>
      <c r="O9" s="133">
        <v>2</v>
      </c>
      <c r="P9" s="133">
        <v>10</v>
      </c>
      <c r="Q9" s="133">
        <v>12</v>
      </c>
      <c r="R9" s="134">
        <f t="shared" si="0"/>
        <v>52</v>
      </c>
      <c r="S9" s="135">
        <f t="shared" si="1"/>
        <v>60.465116279069768</v>
      </c>
      <c r="T9" s="127" t="s">
        <v>141</v>
      </c>
    </row>
    <row r="10" spans="1:20" s="136" customFormat="1" x14ac:dyDescent="0.25">
      <c r="A10" s="127">
        <v>4</v>
      </c>
      <c r="B10" s="128" t="s">
        <v>474</v>
      </c>
      <c r="C10" s="128" t="s">
        <v>475</v>
      </c>
      <c r="D10" s="128" t="s">
        <v>290</v>
      </c>
      <c r="E10" s="129" t="s">
        <v>12</v>
      </c>
      <c r="F10" s="130" t="s">
        <v>10</v>
      </c>
      <c r="G10" s="131">
        <v>39755</v>
      </c>
      <c r="H10" s="130" t="s">
        <v>467</v>
      </c>
      <c r="I10" s="130" t="s">
        <v>256</v>
      </c>
      <c r="J10" s="127">
        <v>6</v>
      </c>
      <c r="K10" s="133">
        <v>2</v>
      </c>
      <c r="L10" s="133">
        <v>1</v>
      </c>
      <c r="M10" s="133">
        <v>20</v>
      </c>
      <c r="N10" s="133">
        <v>14</v>
      </c>
      <c r="O10" s="133">
        <v>4</v>
      </c>
      <c r="P10" s="133">
        <v>0</v>
      </c>
      <c r="Q10" s="133">
        <v>0</v>
      </c>
      <c r="R10" s="134">
        <f t="shared" si="0"/>
        <v>47</v>
      </c>
      <c r="S10" s="135">
        <f t="shared" si="1"/>
        <v>54.651162790697676</v>
      </c>
      <c r="T10" s="127" t="s">
        <v>141</v>
      </c>
    </row>
    <row r="11" spans="1:20" s="136" customFormat="1" x14ac:dyDescent="0.25">
      <c r="A11" s="127">
        <v>5</v>
      </c>
      <c r="B11" s="137" t="s">
        <v>532</v>
      </c>
      <c r="C11" s="137" t="s">
        <v>393</v>
      </c>
      <c r="D11" s="137" t="s">
        <v>533</v>
      </c>
      <c r="E11" s="127" t="s">
        <v>12</v>
      </c>
      <c r="F11" s="130" t="s">
        <v>10</v>
      </c>
      <c r="G11" s="139">
        <v>40266</v>
      </c>
      <c r="H11" s="130" t="s">
        <v>173</v>
      </c>
      <c r="I11" s="142" t="s">
        <v>530</v>
      </c>
      <c r="J11" s="141">
        <v>2</v>
      </c>
      <c r="K11" s="133">
        <v>1</v>
      </c>
      <c r="L11" s="133">
        <v>0</v>
      </c>
      <c r="M11" s="133">
        <v>6</v>
      </c>
      <c r="N11" s="133">
        <v>9</v>
      </c>
      <c r="O11" s="133">
        <v>0</v>
      </c>
      <c r="P11" s="133">
        <v>10</v>
      </c>
      <c r="Q11" s="133">
        <v>18</v>
      </c>
      <c r="R11" s="134">
        <f t="shared" si="0"/>
        <v>46</v>
      </c>
      <c r="S11" s="135">
        <f t="shared" si="1"/>
        <v>53.488372093023258</v>
      </c>
      <c r="T11" s="127" t="s">
        <v>141</v>
      </c>
    </row>
    <row r="12" spans="1:20" s="136" customFormat="1" x14ac:dyDescent="0.25">
      <c r="A12" s="127">
        <v>6</v>
      </c>
      <c r="B12" s="142" t="s">
        <v>550</v>
      </c>
      <c r="C12" s="142" t="s">
        <v>421</v>
      </c>
      <c r="D12" s="142" t="s">
        <v>168</v>
      </c>
      <c r="E12" s="132" t="s">
        <v>12</v>
      </c>
      <c r="F12" s="130" t="s">
        <v>10</v>
      </c>
      <c r="G12" s="139">
        <v>40236</v>
      </c>
      <c r="H12" s="130" t="s">
        <v>133</v>
      </c>
      <c r="I12" s="137" t="s">
        <v>434</v>
      </c>
      <c r="J12" s="141">
        <v>2</v>
      </c>
      <c r="K12" s="133">
        <v>0</v>
      </c>
      <c r="L12" s="133">
        <v>0</v>
      </c>
      <c r="M12" s="133">
        <v>10</v>
      </c>
      <c r="N12" s="133">
        <v>12</v>
      </c>
      <c r="O12" s="133">
        <v>2</v>
      </c>
      <c r="P12" s="133">
        <v>5</v>
      </c>
      <c r="Q12" s="133">
        <v>14</v>
      </c>
      <c r="R12" s="134">
        <f t="shared" si="0"/>
        <v>45</v>
      </c>
      <c r="S12" s="135">
        <f t="shared" si="1"/>
        <v>52.325581395348834</v>
      </c>
      <c r="T12" s="127" t="s">
        <v>141</v>
      </c>
    </row>
    <row r="13" spans="1:20" s="43" customFormat="1" x14ac:dyDescent="0.25">
      <c r="A13" s="37">
        <v>7</v>
      </c>
      <c r="B13" s="28" t="s">
        <v>466</v>
      </c>
      <c r="C13" s="28" t="s">
        <v>389</v>
      </c>
      <c r="D13" s="28" t="s">
        <v>95</v>
      </c>
      <c r="E13" s="39" t="s">
        <v>12</v>
      </c>
      <c r="F13" s="26" t="s">
        <v>10</v>
      </c>
      <c r="G13" s="34">
        <v>39524</v>
      </c>
      <c r="H13" s="26" t="s">
        <v>52</v>
      </c>
      <c r="I13" s="28" t="s">
        <v>247</v>
      </c>
      <c r="J13" s="39">
        <v>2</v>
      </c>
      <c r="K13" s="117">
        <v>1</v>
      </c>
      <c r="L13" s="117">
        <v>0</v>
      </c>
      <c r="M13" s="117">
        <v>5</v>
      </c>
      <c r="N13" s="117">
        <v>16</v>
      </c>
      <c r="O13" s="117">
        <v>0</v>
      </c>
      <c r="P13" s="117">
        <v>4</v>
      </c>
      <c r="Q13" s="117">
        <v>10</v>
      </c>
      <c r="R13" s="118">
        <f t="shared" si="0"/>
        <v>38</v>
      </c>
      <c r="S13" s="119">
        <f t="shared" si="1"/>
        <v>44.186046511627907</v>
      </c>
      <c r="T13" s="120"/>
    </row>
    <row r="14" spans="1:20" s="43" customFormat="1" x14ac:dyDescent="0.25">
      <c r="A14" s="37">
        <v>8</v>
      </c>
      <c r="B14" s="25" t="s">
        <v>557</v>
      </c>
      <c r="C14" s="25" t="s">
        <v>101</v>
      </c>
      <c r="D14" s="25" t="s">
        <v>237</v>
      </c>
      <c r="E14" s="37" t="s">
        <v>9</v>
      </c>
      <c r="F14" s="26" t="s">
        <v>10</v>
      </c>
      <c r="G14" s="27">
        <v>40036</v>
      </c>
      <c r="H14" s="26" t="s">
        <v>133</v>
      </c>
      <c r="I14" s="25" t="s">
        <v>434</v>
      </c>
      <c r="J14" s="47">
        <v>1</v>
      </c>
      <c r="K14" s="117">
        <v>0</v>
      </c>
      <c r="L14" s="117">
        <v>1</v>
      </c>
      <c r="M14" s="117">
        <v>4</v>
      </c>
      <c r="N14" s="117">
        <v>13</v>
      </c>
      <c r="O14" s="117">
        <v>0</v>
      </c>
      <c r="P14" s="117">
        <v>6</v>
      </c>
      <c r="Q14" s="117">
        <v>12</v>
      </c>
      <c r="R14" s="118">
        <f t="shared" si="0"/>
        <v>37</v>
      </c>
      <c r="S14" s="119">
        <f t="shared" si="1"/>
        <v>43.02325581395349</v>
      </c>
      <c r="T14" s="120"/>
    </row>
    <row r="15" spans="1:20" s="43" customFormat="1" x14ac:dyDescent="0.25">
      <c r="A15" s="37">
        <v>9</v>
      </c>
      <c r="B15" s="25" t="s">
        <v>91</v>
      </c>
      <c r="C15" s="25" t="s">
        <v>189</v>
      </c>
      <c r="D15" s="25" t="s">
        <v>531</v>
      </c>
      <c r="E15" s="37" t="s">
        <v>9</v>
      </c>
      <c r="F15" s="26" t="s">
        <v>10</v>
      </c>
      <c r="G15" s="27">
        <v>40199</v>
      </c>
      <c r="H15" s="26" t="s">
        <v>173</v>
      </c>
      <c r="I15" s="25" t="s">
        <v>174</v>
      </c>
      <c r="J15" s="39">
        <v>1</v>
      </c>
      <c r="K15" s="117">
        <v>0</v>
      </c>
      <c r="L15" s="117">
        <v>2</v>
      </c>
      <c r="M15" s="117">
        <v>3</v>
      </c>
      <c r="N15" s="117">
        <v>6</v>
      </c>
      <c r="O15" s="117">
        <v>0</v>
      </c>
      <c r="P15" s="117">
        <v>6</v>
      </c>
      <c r="Q15" s="117">
        <v>18</v>
      </c>
      <c r="R15" s="118">
        <f t="shared" si="0"/>
        <v>36</v>
      </c>
      <c r="S15" s="119">
        <f t="shared" si="1"/>
        <v>41.860465116279073</v>
      </c>
      <c r="T15" s="120"/>
    </row>
    <row r="16" spans="1:20" s="43" customFormat="1" x14ac:dyDescent="0.25">
      <c r="A16" s="37">
        <v>10</v>
      </c>
      <c r="B16" s="28" t="s">
        <v>543</v>
      </c>
      <c r="C16" s="28" t="s">
        <v>207</v>
      </c>
      <c r="D16" s="28" t="s">
        <v>400</v>
      </c>
      <c r="E16" s="39" t="s">
        <v>12</v>
      </c>
      <c r="F16" s="26" t="s">
        <v>10</v>
      </c>
      <c r="G16" s="34">
        <v>40025</v>
      </c>
      <c r="H16" s="26" t="s">
        <v>318</v>
      </c>
      <c r="I16" s="28" t="s">
        <v>541</v>
      </c>
      <c r="J16" s="39">
        <v>1</v>
      </c>
      <c r="K16" s="117">
        <v>0</v>
      </c>
      <c r="L16" s="117">
        <v>2</v>
      </c>
      <c r="M16" s="117">
        <v>8</v>
      </c>
      <c r="N16" s="117">
        <v>8</v>
      </c>
      <c r="O16" s="117">
        <v>1</v>
      </c>
      <c r="P16" s="117">
        <v>5</v>
      </c>
      <c r="Q16" s="117">
        <v>10</v>
      </c>
      <c r="R16" s="118">
        <f t="shared" si="0"/>
        <v>35</v>
      </c>
      <c r="S16" s="119">
        <f t="shared" si="1"/>
        <v>40.697674418604649</v>
      </c>
      <c r="T16" s="120"/>
    </row>
    <row r="17" spans="1:20" s="43" customFormat="1" x14ac:dyDescent="0.25">
      <c r="A17" s="37">
        <v>11</v>
      </c>
      <c r="B17" s="25" t="s">
        <v>591</v>
      </c>
      <c r="C17" s="25" t="s">
        <v>592</v>
      </c>
      <c r="D17" s="25" t="s">
        <v>14</v>
      </c>
      <c r="E17" s="40" t="s">
        <v>12</v>
      </c>
      <c r="F17" s="26" t="s">
        <v>10</v>
      </c>
      <c r="G17" s="34">
        <v>40150</v>
      </c>
      <c r="H17" s="26" t="s">
        <v>593</v>
      </c>
      <c r="I17" s="26" t="s">
        <v>440</v>
      </c>
      <c r="J17" s="47">
        <v>2</v>
      </c>
      <c r="K17" s="117">
        <v>4</v>
      </c>
      <c r="L17" s="117">
        <v>1</v>
      </c>
      <c r="M17" s="117">
        <v>2</v>
      </c>
      <c r="N17" s="117">
        <v>8</v>
      </c>
      <c r="O17" s="117">
        <v>2</v>
      </c>
      <c r="P17" s="117">
        <v>10</v>
      </c>
      <c r="Q17" s="117">
        <v>4</v>
      </c>
      <c r="R17" s="118">
        <f t="shared" si="0"/>
        <v>33</v>
      </c>
      <c r="S17" s="119">
        <f t="shared" si="1"/>
        <v>38.372093023255815</v>
      </c>
      <c r="T17" s="120"/>
    </row>
    <row r="18" spans="1:20" s="43" customFormat="1" x14ac:dyDescent="0.25">
      <c r="A18" s="37">
        <v>12</v>
      </c>
      <c r="B18" s="25" t="s">
        <v>555</v>
      </c>
      <c r="C18" s="25" t="s">
        <v>556</v>
      </c>
      <c r="D18" s="25" t="s">
        <v>399</v>
      </c>
      <c r="E18" s="37" t="s">
        <v>12</v>
      </c>
      <c r="F18" s="26" t="s">
        <v>10</v>
      </c>
      <c r="G18" s="27">
        <v>40136</v>
      </c>
      <c r="H18" s="26" t="s">
        <v>133</v>
      </c>
      <c r="I18" s="27" t="s">
        <v>553</v>
      </c>
      <c r="J18" s="41">
        <v>0</v>
      </c>
      <c r="K18" s="117">
        <v>0</v>
      </c>
      <c r="L18" s="117">
        <v>0</v>
      </c>
      <c r="M18" s="117">
        <v>7</v>
      </c>
      <c r="N18" s="117">
        <v>12</v>
      </c>
      <c r="O18" s="117">
        <v>0</v>
      </c>
      <c r="P18" s="117">
        <v>2</v>
      </c>
      <c r="Q18" s="117">
        <v>12</v>
      </c>
      <c r="R18" s="118">
        <f t="shared" si="0"/>
        <v>33</v>
      </c>
      <c r="S18" s="119">
        <f t="shared" si="1"/>
        <v>38.372093023255815</v>
      </c>
      <c r="T18" s="120"/>
    </row>
    <row r="19" spans="1:20" s="43" customFormat="1" x14ac:dyDescent="0.25">
      <c r="A19" s="37">
        <v>13</v>
      </c>
      <c r="B19" s="25" t="s">
        <v>378</v>
      </c>
      <c r="C19" s="25" t="s">
        <v>277</v>
      </c>
      <c r="D19" s="25" t="s">
        <v>55</v>
      </c>
      <c r="E19" s="37" t="s">
        <v>9</v>
      </c>
      <c r="F19" s="26" t="s">
        <v>10</v>
      </c>
      <c r="G19" s="27">
        <v>40107</v>
      </c>
      <c r="H19" s="26" t="s">
        <v>133</v>
      </c>
      <c r="I19" s="25" t="s">
        <v>434</v>
      </c>
      <c r="J19" s="39">
        <v>2</v>
      </c>
      <c r="K19" s="117">
        <v>0</v>
      </c>
      <c r="L19" s="117">
        <v>1</v>
      </c>
      <c r="M19" s="117">
        <v>9</v>
      </c>
      <c r="N19" s="117">
        <v>9</v>
      </c>
      <c r="O19" s="117">
        <v>0</v>
      </c>
      <c r="P19" s="117">
        <v>2</v>
      </c>
      <c r="Q19" s="117">
        <v>10</v>
      </c>
      <c r="R19" s="118">
        <f t="shared" si="0"/>
        <v>33</v>
      </c>
      <c r="S19" s="119">
        <f t="shared" si="1"/>
        <v>38.372093023255815</v>
      </c>
      <c r="T19" s="120"/>
    </row>
    <row r="20" spans="1:20" s="43" customFormat="1" x14ac:dyDescent="0.25">
      <c r="A20" s="37">
        <v>14</v>
      </c>
      <c r="B20" s="25" t="s">
        <v>635</v>
      </c>
      <c r="C20" s="25" t="s">
        <v>554</v>
      </c>
      <c r="D20" s="25" t="s">
        <v>387</v>
      </c>
      <c r="E20" s="37" t="s">
        <v>12</v>
      </c>
      <c r="F20" s="26" t="s">
        <v>10</v>
      </c>
      <c r="G20" s="27">
        <v>39943</v>
      </c>
      <c r="H20" s="26" t="s">
        <v>133</v>
      </c>
      <c r="I20" s="27" t="s">
        <v>553</v>
      </c>
      <c r="J20" s="37">
        <v>1</v>
      </c>
      <c r="K20" s="117">
        <v>0</v>
      </c>
      <c r="L20" s="117">
        <v>1</v>
      </c>
      <c r="M20" s="117">
        <v>3</v>
      </c>
      <c r="N20" s="117">
        <v>6</v>
      </c>
      <c r="O20" s="117">
        <v>1</v>
      </c>
      <c r="P20" s="117">
        <v>6</v>
      </c>
      <c r="Q20" s="117">
        <v>12</v>
      </c>
      <c r="R20" s="118">
        <f t="shared" si="0"/>
        <v>30</v>
      </c>
      <c r="S20" s="119">
        <f t="shared" si="1"/>
        <v>34.883720930232556</v>
      </c>
      <c r="T20" s="120"/>
    </row>
    <row r="21" spans="1:20" s="43" customFormat="1" x14ac:dyDescent="0.25">
      <c r="A21" s="37">
        <v>15</v>
      </c>
      <c r="B21" s="28" t="s">
        <v>518</v>
      </c>
      <c r="C21" s="28" t="s">
        <v>327</v>
      </c>
      <c r="D21" s="28" t="s">
        <v>80</v>
      </c>
      <c r="E21" s="39" t="s">
        <v>12</v>
      </c>
      <c r="F21" s="26" t="s">
        <v>10</v>
      </c>
      <c r="G21" s="34">
        <v>40091</v>
      </c>
      <c r="H21" s="26" t="s">
        <v>96</v>
      </c>
      <c r="I21" s="28" t="s">
        <v>97</v>
      </c>
      <c r="J21" s="37">
        <v>0</v>
      </c>
      <c r="K21" s="117">
        <v>1</v>
      </c>
      <c r="L21" s="117">
        <v>1</v>
      </c>
      <c r="M21" s="117">
        <v>2</v>
      </c>
      <c r="N21" s="117">
        <v>0</v>
      </c>
      <c r="O21" s="117">
        <v>0</v>
      </c>
      <c r="P21" s="117">
        <v>10</v>
      </c>
      <c r="Q21" s="117">
        <v>12</v>
      </c>
      <c r="R21" s="118">
        <f t="shared" si="0"/>
        <v>26</v>
      </c>
      <c r="S21" s="119">
        <f t="shared" si="1"/>
        <v>30.232558139534884</v>
      </c>
      <c r="T21" s="120"/>
    </row>
    <row r="22" spans="1:20" s="43" customFormat="1" x14ac:dyDescent="0.25">
      <c r="A22" s="37">
        <v>16</v>
      </c>
      <c r="B22" s="28" t="s">
        <v>288</v>
      </c>
      <c r="C22" s="28" t="s">
        <v>491</v>
      </c>
      <c r="D22" s="28" t="s">
        <v>138</v>
      </c>
      <c r="E22" s="39" t="s">
        <v>9</v>
      </c>
      <c r="F22" s="26" t="s">
        <v>10</v>
      </c>
      <c r="G22" s="36">
        <v>40228</v>
      </c>
      <c r="H22" s="26" t="s">
        <v>81</v>
      </c>
      <c r="I22" s="28" t="s">
        <v>492</v>
      </c>
      <c r="J22" s="39">
        <v>2</v>
      </c>
      <c r="K22" s="117">
        <v>0</v>
      </c>
      <c r="L22" s="117">
        <v>1</v>
      </c>
      <c r="M22" s="117">
        <v>6</v>
      </c>
      <c r="N22" s="117">
        <v>4</v>
      </c>
      <c r="O22" s="117">
        <v>0</v>
      </c>
      <c r="P22" s="117">
        <v>2</v>
      </c>
      <c r="Q22" s="117">
        <v>10</v>
      </c>
      <c r="R22" s="118">
        <f t="shared" si="0"/>
        <v>25</v>
      </c>
      <c r="S22" s="119">
        <f t="shared" si="1"/>
        <v>29.069767441860463</v>
      </c>
      <c r="T22" s="120"/>
    </row>
    <row r="23" spans="1:20" s="43" customFormat="1" x14ac:dyDescent="0.25">
      <c r="A23" s="37">
        <v>17</v>
      </c>
      <c r="B23" s="28" t="s">
        <v>516</v>
      </c>
      <c r="C23" s="28" t="s">
        <v>477</v>
      </c>
      <c r="D23" s="28" t="s">
        <v>517</v>
      </c>
      <c r="E23" s="39" t="s">
        <v>12</v>
      </c>
      <c r="F23" s="26" t="s">
        <v>10</v>
      </c>
      <c r="G23" s="34">
        <v>40038</v>
      </c>
      <c r="H23" s="26" t="s">
        <v>96</v>
      </c>
      <c r="I23" s="28" t="s">
        <v>97</v>
      </c>
      <c r="J23" s="39">
        <v>1</v>
      </c>
      <c r="K23" s="117">
        <v>0</v>
      </c>
      <c r="L23" s="117">
        <v>0</v>
      </c>
      <c r="M23" s="117">
        <v>0</v>
      </c>
      <c r="N23" s="117">
        <v>8</v>
      </c>
      <c r="O23" s="117">
        <v>0</v>
      </c>
      <c r="P23" s="117">
        <v>0</v>
      </c>
      <c r="Q23" s="117">
        <v>14</v>
      </c>
      <c r="R23" s="118">
        <f t="shared" si="0"/>
        <v>23</v>
      </c>
      <c r="S23" s="119">
        <f t="shared" si="1"/>
        <v>26.744186046511629</v>
      </c>
      <c r="T23" s="120"/>
    </row>
    <row r="24" spans="1:20" s="43" customFormat="1" x14ac:dyDescent="0.25">
      <c r="A24" s="37">
        <v>18</v>
      </c>
      <c r="B24" s="28" t="s">
        <v>489</v>
      </c>
      <c r="C24" s="28" t="s">
        <v>490</v>
      </c>
      <c r="D24" s="28" t="s">
        <v>366</v>
      </c>
      <c r="E24" s="39" t="s">
        <v>12</v>
      </c>
      <c r="F24" s="26" t="s">
        <v>10</v>
      </c>
      <c r="G24" s="36">
        <v>40093</v>
      </c>
      <c r="H24" s="26" t="s">
        <v>81</v>
      </c>
      <c r="I24" s="28" t="s">
        <v>401</v>
      </c>
      <c r="J24" s="48">
        <v>1</v>
      </c>
      <c r="K24" s="117">
        <v>0</v>
      </c>
      <c r="L24" s="117">
        <v>0</v>
      </c>
      <c r="M24" s="117">
        <v>5</v>
      </c>
      <c r="N24" s="117">
        <v>2</v>
      </c>
      <c r="O24" s="117">
        <v>3</v>
      </c>
      <c r="P24" s="117">
        <v>2</v>
      </c>
      <c r="Q24" s="117">
        <v>10</v>
      </c>
      <c r="R24" s="118">
        <f t="shared" si="0"/>
        <v>23</v>
      </c>
      <c r="S24" s="119">
        <f t="shared" si="1"/>
        <v>26.744186046511629</v>
      </c>
      <c r="T24" s="120"/>
    </row>
    <row r="25" spans="1:20" s="43" customFormat="1" x14ac:dyDescent="0.25">
      <c r="A25" s="37">
        <v>19</v>
      </c>
      <c r="B25" s="28" t="s">
        <v>291</v>
      </c>
      <c r="C25" s="28" t="s">
        <v>335</v>
      </c>
      <c r="D25" s="28" t="s">
        <v>370</v>
      </c>
      <c r="E25" s="39" t="s">
        <v>12</v>
      </c>
      <c r="F25" s="26" t="s">
        <v>10</v>
      </c>
      <c r="G25" s="34">
        <v>40115</v>
      </c>
      <c r="H25" s="26" t="s">
        <v>318</v>
      </c>
      <c r="I25" s="28" t="s">
        <v>541</v>
      </c>
      <c r="J25" s="42">
        <v>0</v>
      </c>
      <c r="K25" s="117">
        <v>0</v>
      </c>
      <c r="L25" s="117">
        <v>1</v>
      </c>
      <c r="M25" s="117">
        <v>0</v>
      </c>
      <c r="N25" s="117">
        <v>2</v>
      </c>
      <c r="O25" s="117">
        <v>0</v>
      </c>
      <c r="P25" s="117">
        <v>6</v>
      </c>
      <c r="Q25" s="117">
        <v>14</v>
      </c>
      <c r="R25" s="118">
        <f t="shared" si="0"/>
        <v>23</v>
      </c>
      <c r="S25" s="119">
        <f t="shared" si="1"/>
        <v>26.744186046511629</v>
      </c>
      <c r="T25" s="120"/>
    </row>
    <row r="26" spans="1:20" s="43" customFormat="1" x14ac:dyDescent="0.25">
      <c r="A26" s="37">
        <v>20</v>
      </c>
      <c r="B26" s="25" t="s">
        <v>499</v>
      </c>
      <c r="C26" s="28" t="s">
        <v>143</v>
      </c>
      <c r="D26" s="25" t="s">
        <v>190</v>
      </c>
      <c r="E26" s="39" t="s">
        <v>9</v>
      </c>
      <c r="F26" s="26" t="s">
        <v>10</v>
      </c>
      <c r="G26" s="27">
        <v>39833</v>
      </c>
      <c r="H26" s="26" t="s">
        <v>402</v>
      </c>
      <c r="I26" s="25" t="s">
        <v>403</v>
      </c>
      <c r="J26" s="39">
        <v>4</v>
      </c>
      <c r="K26" s="117">
        <v>0</v>
      </c>
      <c r="L26" s="117">
        <v>0</v>
      </c>
      <c r="M26" s="117">
        <v>7</v>
      </c>
      <c r="N26" s="117">
        <v>2</v>
      </c>
      <c r="O26" s="117">
        <v>0</v>
      </c>
      <c r="P26" s="117">
        <v>10</v>
      </c>
      <c r="Q26" s="117">
        <v>0</v>
      </c>
      <c r="R26" s="118">
        <f t="shared" si="0"/>
        <v>23</v>
      </c>
      <c r="S26" s="119">
        <f t="shared" si="1"/>
        <v>26.744186046511629</v>
      </c>
      <c r="T26" s="120"/>
    </row>
    <row r="27" spans="1:20" s="43" customFormat="1" x14ac:dyDescent="0.25">
      <c r="A27" s="37">
        <v>21</v>
      </c>
      <c r="B27" s="28" t="s">
        <v>527</v>
      </c>
      <c r="C27" s="28" t="s">
        <v>404</v>
      </c>
      <c r="D27" s="28" t="s">
        <v>359</v>
      </c>
      <c r="E27" s="39" t="s">
        <v>12</v>
      </c>
      <c r="F27" s="26" t="s">
        <v>10</v>
      </c>
      <c r="G27" s="34">
        <v>39936</v>
      </c>
      <c r="H27" s="26" t="s">
        <v>192</v>
      </c>
      <c r="I27" s="28" t="s">
        <v>316</v>
      </c>
      <c r="J27" s="39">
        <v>3</v>
      </c>
      <c r="K27" s="117">
        <v>0</v>
      </c>
      <c r="L27" s="117">
        <v>0</v>
      </c>
      <c r="M27" s="117">
        <v>0</v>
      </c>
      <c r="N27" s="117">
        <v>5</v>
      </c>
      <c r="O27" s="117">
        <v>0</v>
      </c>
      <c r="P27" s="117">
        <v>0</v>
      </c>
      <c r="Q27" s="117">
        <v>14</v>
      </c>
      <c r="R27" s="118">
        <f t="shared" si="0"/>
        <v>22</v>
      </c>
      <c r="S27" s="119">
        <f t="shared" si="1"/>
        <v>25.581395348837209</v>
      </c>
      <c r="T27" s="120"/>
    </row>
    <row r="28" spans="1:20" s="43" customFormat="1" x14ac:dyDescent="0.25">
      <c r="A28" s="37">
        <v>22</v>
      </c>
      <c r="B28" s="28" t="s">
        <v>34</v>
      </c>
      <c r="C28" s="28" t="s">
        <v>439</v>
      </c>
      <c r="D28" s="28" t="s">
        <v>59</v>
      </c>
      <c r="E28" s="39" t="s">
        <v>9</v>
      </c>
      <c r="F28" s="26" t="s">
        <v>10</v>
      </c>
      <c r="G28" s="27">
        <v>39955</v>
      </c>
      <c r="H28" s="26" t="s">
        <v>133</v>
      </c>
      <c r="I28" s="25" t="s">
        <v>434</v>
      </c>
      <c r="J28" s="39">
        <v>0</v>
      </c>
      <c r="K28" s="117">
        <v>0</v>
      </c>
      <c r="L28" s="117">
        <v>0</v>
      </c>
      <c r="M28" s="117">
        <v>0</v>
      </c>
      <c r="N28" s="117">
        <v>6</v>
      </c>
      <c r="O28" s="117">
        <v>2</v>
      </c>
      <c r="P28" s="117">
        <v>0</v>
      </c>
      <c r="Q28" s="117">
        <v>14</v>
      </c>
      <c r="R28" s="118">
        <f t="shared" si="0"/>
        <v>22</v>
      </c>
      <c r="S28" s="119">
        <f t="shared" si="1"/>
        <v>25.581395348837209</v>
      </c>
      <c r="T28" s="120"/>
    </row>
    <row r="29" spans="1:20" s="43" customFormat="1" x14ac:dyDescent="0.25">
      <c r="A29" s="37">
        <v>23</v>
      </c>
      <c r="B29" s="28" t="s">
        <v>493</v>
      </c>
      <c r="C29" s="28" t="s">
        <v>494</v>
      </c>
      <c r="D29" s="28" t="s">
        <v>138</v>
      </c>
      <c r="E29" s="39" t="s">
        <v>9</v>
      </c>
      <c r="F29" s="26" t="s">
        <v>10</v>
      </c>
      <c r="G29" s="30">
        <v>39955</v>
      </c>
      <c r="H29" s="26" t="s">
        <v>81</v>
      </c>
      <c r="I29" s="28" t="s">
        <v>492</v>
      </c>
      <c r="J29" s="41">
        <v>3</v>
      </c>
      <c r="K29" s="117">
        <v>0</v>
      </c>
      <c r="L29" s="117">
        <v>0</v>
      </c>
      <c r="M29" s="117">
        <v>6</v>
      </c>
      <c r="N29" s="117">
        <v>6</v>
      </c>
      <c r="O29" s="117">
        <v>0</v>
      </c>
      <c r="P29" s="117">
        <v>6</v>
      </c>
      <c r="Q29" s="117">
        <v>0</v>
      </c>
      <c r="R29" s="118">
        <f t="shared" si="0"/>
        <v>21</v>
      </c>
      <c r="S29" s="119">
        <f t="shared" si="1"/>
        <v>24.418604651162791</v>
      </c>
      <c r="T29" s="120"/>
    </row>
    <row r="30" spans="1:20" s="43" customFormat="1" x14ac:dyDescent="0.25">
      <c r="A30" s="37">
        <v>24</v>
      </c>
      <c r="B30" s="25" t="s">
        <v>534</v>
      </c>
      <c r="C30" s="25" t="s">
        <v>67</v>
      </c>
      <c r="D30" s="25" t="s">
        <v>242</v>
      </c>
      <c r="E30" s="37" t="s">
        <v>9</v>
      </c>
      <c r="F30" s="26" t="s">
        <v>10</v>
      </c>
      <c r="G30" s="27">
        <v>40019</v>
      </c>
      <c r="H30" s="26" t="s">
        <v>173</v>
      </c>
      <c r="I30" s="28" t="s">
        <v>530</v>
      </c>
      <c r="J30" s="42">
        <v>1</v>
      </c>
      <c r="K30" s="117">
        <v>0</v>
      </c>
      <c r="L30" s="117">
        <v>0</v>
      </c>
      <c r="M30" s="117">
        <v>0</v>
      </c>
      <c r="N30" s="117">
        <v>6</v>
      </c>
      <c r="O30" s="117">
        <v>0</v>
      </c>
      <c r="P30" s="117">
        <v>2</v>
      </c>
      <c r="Q30" s="117">
        <v>12</v>
      </c>
      <c r="R30" s="118">
        <f t="shared" si="0"/>
        <v>21</v>
      </c>
      <c r="S30" s="119">
        <f t="shared" si="1"/>
        <v>24.418604651162791</v>
      </c>
      <c r="T30" s="120"/>
    </row>
    <row r="31" spans="1:20" s="43" customFormat="1" x14ac:dyDescent="0.25">
      <c r="A31" s="37">
        <v>25</v>
      </c>
      <c r="B31" s="31" t="s">
        <v>566</v>
      </c>
      <c r="C31" s="28" t="s">
        <v>54</v>
      </c>
      <c r="D31" s="28" t="s">
        <v>245</v>
      </c>
      <c r="E31" s="39" t="s">
        <v>9</v>
      </c>
      <c r="F31" s="26" t="s">
        <v>10</v>
      </c>
      <c r="G31" s="84">
        <v>40389</v>
      </c>
      <c r="H31" s="31" t="s">
        <v>117</v>
      </c>
      <c r="I31" s="31" t="s">
        <v>328</v>
      </c>
      <c r="J31" s="47">
        <v>2</v>
      </c>
      <c r="K31" s="117">
        <v>0</v>
      </c>
      <c r="L31" s="117">
        <v>1</v>
      </c>
      <c r="M31" s="117">
        <v>4</v>
      </c>
      <c r="N31" s="117">
        <v>0</v>
      </c>
      <c r="O31" s="117">
        <v>0</v>
      </c>
      <c r="P31" s="117">
        <v>10</v>
      </c>
      <c r="Q31" s="117">
        <v>4</v>
      </c>
      <c r="R31" s="118">
        <f t="shared" si="0"/>
        <v>21</v>
      </c>
      <c r="S31" s="119">
        <f t="shared" si="1"/>
        <v>24.418604651162791</v>
      </c>
      <c r="T31" s="120"/>
    </row>
    <row r="32" spans="1:20" s="43" customFormat="1" x14ac:dyDescent="0.25">
      <c r="A32" s="37">
        <v>26</v>
      </c>
      <c r="B32" s="25" t="s">
        <v>551</v>
      </c>
      <c r="C32" s="25" t="s">
        <v>552</v>
      </c>
      <c r="D32" s="25" t="s">
        <v>517</v>
      </c>
      <c r="E32" s="37" t="s">
        <v>12</v>
      </c>
      <c r="F32" s="26" t="s">
        <v>10</v>
      </c>
      <c r="G32" s="27">
        <v>40247</v>
      </c>
      <c r="H32" s="26" t="s">
        <v>133</v>
      </c>
      <c r="I32" s="27" t="s">
        <v>553</v>
      </c>
      <c r="J32" s="48">
        <v>0</v>
      </c>
      <c r="K32" s="117">
        <v>0</v>
      </c>
      <c r="L32" s="117">
        <v>0</v>
      </c>
      <c r="M32" s="117">
        <v>0</v>
      </c>
      <c r="N32" s="117">
        <v>7</v>
      </c>
      <c r="O32" s="117">
        <v>0</v>
      </c>
      <c r="P32" s="117">
        <v>4</v>
      </c>
      <c r="Q32" s="117">
        <v>10</v>
      </c>
      <c r="R32" s="118">
        <f t="shared" si="0"/>
        <v>21</v>
      </c>
      <c r="S32" s="119">
        <f t="shared" si="1"/>
        <v>24.418604651162791</v>
      </c>
      <c r="T32" s="120"/>
    </row>
    <row r="33" spans="1:20" s="43" customFormat="1" x14ac:dyDescent="0.25">
      <c r="A33" s="37">
        <v>27</v>
      </c>
      <c r="B33" s="28" t="s">
        <v>396</v>
      </c>
      <c r="C33" s="28" t="s">
        <v>488</v>
      </c>
      <c r="D33" s="28" t="s">
        <v>237</v>
      </c>
      <c r="E33" s="39" t="s">
        <v>9</v>
      </c>
      <c r="F33" s="26" t="s">
        <v>10</v>
      </c>
      <c r="G33" s="36">
        <v>40114</v>
      </c>
      <c r="H33" s="26" t="s">
        <v>81</v>
      </c>
      <c r="I33" s="28" t="s">
        <v>401</v>
      </c>
      <c r="J33" s="47">
        <v>5</v>
      </c>
      <c r="K33" s="117">
        <v>0</v>
      </c>
      <c r="L33" s="117">
        <v>0</v>
      </c>
      <c r="M33" s="117">
        <v>2</v>
      </c>
      <c r="N33" s="117">
        <v>5</v>
      </c>
      <c r="O33" s="117">
        <v>0</v>
      </c>
      <c r="P33" s="117">
        <v>6</v>
      </c>
      <c r="Q33" s="117">
        <v>2</v>
      </c>
      <c r="R33" s="118">
        <f t="shared" si="0"/>
        <v>20</v>
      </c>
      <c r="S33" s="119">
        <f t="shared" si="1"/>
        <v>23.255813953488371</v>
      </c>
      <c r="T33" s="120"/>
    </row>
    <row r="34" spans="1:20" s="43" customFormat="1" x14ac:dyDescent="0.25">
      <c r="A34" s="37">
        <v>28</v>
      </c>
      <c r="B34" s="28" t="s">
        <v>514</v>
      </c>
      <c r="C34" s="28" t="s">
        <v>515</v>
      </c>
      <c r="D34" s="28" t="s">
        <v>204</v>
      </c>
      <c r="E34" s="39" t="s">
        <v>9</v>
      </c>
      <c r="F34" s="26" t="s">
        <v>10</v>
      </c>
      <c r="G34" s="34">
        <v>39987</v>
      </c>
      <c r="H34" s="26" t="s">
        <v>96</v>
      </c>
      <c r="I34" s="28" t="s">
        <v>97</v>
      </c>
      <c r="J34" s="37">
        <v>1</v>
      </c>
      <c r="K34" s="117">
        <v>0</v>
      </c>
      <c r="L34" s="117">
        <v>1</v>
      </c>
      <c r="M34" s="117">
        <v>1</v>
      </c>
      <c r="N34" s="117">
        <v>4</v>
      </c>
      <c r="O34" s="117">
        <v>0</v>
      </c>
      <c r="P34" s="117">
        <v>3</v>
      </c>
      <c r="Q34" s="117">
        <v>8</v>
      </c>
      <c r="R34" s="118">
        <f t="shared" si="0"/>
        <v>18</v>
      </c>
      <c r="S34" s="119">
        <f t="shared" si="1"/>
        <v>20.930232558139537</v>
      </c>
      <c r="T34" s="120"/>
    </row>
    <row r="35" spans="1:20" s="43" customFormat="1" x14ac:dyDescent="0.25">
      <c r="A35" s="37">
        <v>29</v>
      </c>
      <c r="B35" s="25" t="s">
        <v>571</v>
      </c>
      <c r="C35" s="25" t="s">
        <v>130</v>
      </c>
      <c r="D35" s="25" t="s">
        <v>370</v>
      </c>
      <c r="E35" s="37" t="s">
        <v>12</v>
      </c>
      <c r="F35" s="26" t="s">
        <v>10</v>
      </c>
      <c r="G35" s="27">
        <v>40087</v>
      </c>
      <c r="H35" s="26" t="s">
        <v>122</v>
      </c>
      <c r="I35" s="25" t="s">
        <v>125</v>
      </c>
      <c r="J35" s="39">
        <v>2</v>
      </c>
      <c r="K35" s="117">
        <v>0</v>
      </c>
      <c r="L35" s="117">
        <v>1</v>
      </c>
      <c r="M35" s="117">
        <v>2</v>
      </c>
      <c r="N35" s="117">
        <v>9</v>
      </c>
      <c r="O35" s="117">
        <v>0</v>
      </c>
      <c r="P35" s="117">
        <v>2</v>
      </c>
      <c r="Q35" s="117">
        <v>0</v>
      </c>
      <c r="R35" s="118">
        <f t="shared" si="0"/>
        <v>16</v>
      </c>
      <c r="S35" s="119">
        <f t="shared" si="1"/>
        <v>18.604651162790699</v>
      </c>
      <c r="T35" s="120"/>
    </row>
    <row r="36" spans="1:20" s="43" customFormat="1" x14ac:dyDescent="0.25">
      <c r="A36" s="37">
        <v>30</v>
      </c>
      <c r="B36" s="28" t="s">
        <v>447</v>
      </c>
      <c r="C36" s="28" t="s">
        <v>404</v>
      </c>
      <c r="D36" s="28" t="s">
        <v>370</v>
      </c>
      <c r="E36" s="39" t="s">
        <v>12</v>
      </c>
      <c r="F36" s="26" t="s">
        <v>10</v>
      </c>
      <c r="G36" s="34">
        <v>40031</v>
      </c>
      <c r="H36" s="26" t="s">
        <v>13</v>
      </c>
      <c r="I36" s="28" t="s">
        <v>448</v>
      </c>
      <c r="J36" s="39">
        <v>1</v>
      </c>
      <c r="K36" s="117">
        <v>0</v>
      </c>
      <c r="L36" s="117">
        <v>2</v>
      </c>
      <c r="M36" s="117">
        <v>5</v>
      </c>
      <c r="N36" s="117">
        <v>6</v>
      </c>
      <c r="O36" s="117">
        <v>1</v>
      </c>
      <c r="P36" s="117">
        <v>0</v>
      </c>
      <c r="Q36" s="117">
        <v>0</v>
      </c>
      <c r="R36" s="118">
        <f t="shared" si="0"/>
        <v>15</v>
      </c>
      <c r="S36" s="119">
        <f t="shared" si="1"/>
        <v>17.441860465116278</v>
      </c>
      <c r="T36" s="120"/>
    </row>
    <row r="37" spans="1:20" s="43" customFormat="1" x14ac:dyDescent="0.25">
      <c r="A37" s="37">
        <v>31</v>
      </c>
      <c r="B37" s="25" t="s">
        <v>544</v>
      </c>
      <c r="C37" s="25" t="s">
        <v>545</v>
      </c>
      <c r="D37" s="25" t="s">
        <v>546</v>
      </c>
      <c r="E37" s="37" t="s">
        <v>9</v>
      </c>
      <c r="F37" s="26" t="s">
        <v>10</v>
      </c>
      <c r="G37" s="27">
        <v>39938</v>
      </c>
      <c r="H37" s="26" t="s">
        <v>318</v>
      </c>
      <c r="I37" s="28" t="s">
        <v>541</v>
      </c>
      <c r="J37" s="39">
        <v>0</v>
      </c>
      <c r="K37" s="117">
        <v>1</v>
      </c>
      <c r="L37" s="117">
        <v>1</v>
      </c>
      <c r="M37" s="117">
        <v>0</v>
      </c>
      <c r="N37" s="117">
        <v>8</v>
      </c>
      <c r="O37" s="117">
        <v>0</v>
      </c>
      <c r="P37" s="117">
        <v>0</v>
      </c>
      <c r="Q37" s="117">
        <v>4</v>
      </c>
      <c r="R37" s="118">
        <f t="shared" si="0"/>
        <v>14</v>
      </c>
      <c r="S37" s="119">
        <f t="shared" si="1"/>
        <v>16.279069767441861</v>
      </c>
      <c r="T37" s="120"/>
    </row>
    <row r="38" spans="1:20" s="43" customFormat="1" x14ac:dyDescent="0.25">
      <c r="A38" s="37">
        <v>32</v>
      </c>
      <c r="B38" s="25" t="s">
        <v>636</v>
      </c>
      <c r="C38" s="25" t="s">
        <v>109</v>
      </c>
      <c r="D38" s="25" t="s">
        <v>275</v>
      </c>
      <c r="E38" s="37" t="s">
        <v>12</v>
      </c>
      <c r="F38" s="26" t="s">
        <v>10</v>
      </c>
      <c r="G38" s="27">
        <v>40096</v>
      </c>
      <c r="H38" s="26" t="s">
        <v>122</v>
      </c>
      <c r="I38" s="25" t="s">
        <v>125</v>
      </c>
      <c r="J38" s="40">
        <v>2</v>
      </c>
      <c r="K38" s="117">
        <v>0</v>
      </c>
      <c r="L38" s="117">
        <v>1</v>
      </c>
      <c r="M38" s="117">
        <v>3</v>
      </c>
      <c r="N38" s="117">
        <v>0</v>
      </c>
      <c r="O38" s="117">
        <v>0</v>
      </c>
      <c r="P38" s="117">
        <v>2</v>
      </c>
      <c r="Q38" s="117">
        <v>6</v>
      </c>
      <c r="R38" s="118">
        <f t="shared" si="0"/>
        <v>14</v>
      </c>
      <c r="S38" s="119">
        <f t="shared" si="1"/>
        <v>16.279069767441861</v>
      </c>
      <c r="T38" s="120"/>
    </row>
    <row r="39" spans="1:20" s="43" customFormat="1" x14ac:dyDescent="0.25">
      <c r="A39" s="37">
        <v>33</v>
      </c>
      <c r="B39" s="31" t="s">
        <v>471</v>
      </c>
      <c r="C39" s="31" t="s">
        <v>472</v>
      </c>
      <c r="D39" s="31" t="s">
        <v>473</v>
      </c>
      <c r="E39" s="42" t="s">
        <v>12</v>
      </c>
      <c r="F39" s="26" t="s">
        <v>10</v>
      </c>
      <c r="G39" s="34">
        <v>40037</v>
      </c>
      <c r="H39" s="26" t="s">
        <v>467</v>
      </c>
      <c r="I39" s="31" t="s">
        <v>470</v>
      </c>
      <c r="J39" s="39">
        <v>0</v>
      </c>
      <c r="K39" s="117">
        <v>0</v>
      </c>
      <c r="L39" s="117">
        <v>1</v>
      </c>
      <c r="M39" s="117">
        <v>1</v>
      </c>
      <c r="N39" s="117">
        <v>0</v>
      </c>
      <c r="O39" s="117">
        <v>0</v>
      </c>
      <c r="P39" s="117">
        <v>1</v>
      </c>
      <c r="Q39" s="117">
        <v>10</v>
      </c>
      <c r="R39" s="118">
        <f t="shared" si="0"/>
        <v>13</v>
      </c>
      <c r="S39" s="119">
        <f t="shared" si="1"/>
        <v>15.116279069767442</v>
      </c>
      <c r="T39" s="120"/>
    </row>
    <row r="40" spans="1:20" s="43" customFormat="1" x14ac:dyDescent="0.25">
      <c r="A40" s="37">
        <v>34</v>
      </c>
      <c r="B40" s="28" t="s">
        <v>502</v>
      </c>
      <c r="C40" s="28" t="s">
        <v>283</v>
      </c>
      <c r="D40" s="28" t="s">
        <v>381</v>
      </c>
      <c r="E40" s="39" t="s">
        <v>12</v>
      </c>
      <c r="F40" s="26" t="s">
        <v>10</v>
      </c>
      <c r="G40" s="34">
        <v>39908</v>
      </c>
      <c r="H40" s="26" t="s">
        <v>300</v>
      </c>
      <c r="I40" s="28" t="s">
        <v>301</v>
      </c>
      <c r="J40" s="48">
        <v>2</v>
      </c>
      <c r="K40" s="117">
        <v>0</v>
      </c>
      <c r="L40" s="117">
        <v>1</v>
      </c>
      <c r="M40" s="117">
        <v>0</v>
      </c>
      <c r="N40" s="117">
        <v>0</v>
      </c>
      <c r="O40" s="117">
        <v>0</v>
      </c>
      <c r="P40" s="117">
        <v>2</v>
      </c>
      <c r="Q40" s="117">
        <v>8</v>
      </c>
      <c r="R40" s="118">
        <f t="shared" si="0"/>
        <v>13</v>
      </c>
      <c r="S40" s="119">
        <f t="shared" si="1"/>
        <v>15.116279069767442</v>
      </c>
      <c r="T40" s="120"/>
    </row>
    <row r="41" spans="1:20" s="43" customFormat="1" x14ac:dyDescent="0.25">
      <c r="A41" s="37">
        <v>35</v>
      </c>
      <c r="B41" s="28" t="s">
        <v>78</v>
      </c>
      <c r="C41" s="28" t="s">
        <v>519</v>
      </c>
      <c r="D41" s="28" t="s">
        <v>520</v>
      </c>
      <c r="E41" s="39" t="s">
        <v>12</v>
      </c>
      <c r="F41" s="26" t="s">
        <v>10</v>
      </c>
      <c r="G41" s="33">
        <v>39941</v>
      </c>
      <c r="H41" s="26" t="s">
        <v>96</v>
      </c>
      <c r="I41" s="28" t="s">
        <v>97</v>
      </c>
      <c r="J41" s="42">
        <v>0</v>
      </c>
      <c r="K41" s="117">
        <v>0</v>
      </c>
      <c r="L41" s="117">
        <v>0</v>
      </c>
      <c r="M41" s="117">
        <v>0</v>
      </c>
      <c r="N41" s="117">
        <v>0</v>
      </c>
      <c r="O41" s="117">
        <v>0</v>
      </c>
      <c r="P41" s="117">
        <v>0</v>
      </c>
      <c r="Q41" s="117">
        <v>12</v>
      </c>
      <c r="R41" s="118">
        <f t="shared" si="0"/>
        <v>12</v>
      </c>
      <c r="S41" s="119">
        <f t="shared" si="1"/>
        <v>13.953488372093023</v>
      </c>
      <c r="T41" s="120"/>
    </row>
    <row r="42" spans="1:20" s="43" customFormat="1" x14ac:dyDescent="0.25">
      <c r="A42" s="37">
        <v>36</v>
      </c>
      <c r="B42" s="28" t="s">
        <v>521</v>
      </c>
      <c r="C42" s="28" t="s">
        <v>522</v>
      </c>
      <c r="D42" s="28" t="s">
        <v>523</v>
      </c>
      <c r="E42" s="39" t="s">
        <v>9</v>
      </c>
      <c r="F42" s="26" t="s">
        <v>10</v>
      </c>
      <c r="G42" s="33">
        <v>40053</v>
      </c>
      <c r="H42" s="26" t="s">
        <v>96</v>
      </c>
      <c r="I42" s="28" t="s">
        <v>97</v>
      </c>
      <c r="J42" s="40">
        <v>2</v>
      </c>
      <c r="K42" s="117">
        <v>1</v>
      </c>
      <c r="L42" s="117">
        <v>1</v>
      </c>
      <c r="M42" s="117">
        <v>0</v>
      </c>
      <c r="N42" s="117">
        <v>6</v>
      </c>
      <c r="O42" s="117">
        <v>0</v>
      </c>
      <c r="P42" s="117">
        <v>2</v>
      </c>
      <c r="Q42" s="117">
        <v>0</v>
      </c>
      <c r="R42" s="118">
        <f t="shared" si="0"/>
        <v>12</v>
      </c>
      <c r="S42" s="119">
        <f t="shared" si="1"/>
        <v>13.953488372093023</v>
      </c>
      <c r="T42" s="120"/>
    </row>
    <row r="43" spans="1:20" s="43" customFormat="1" x14ac:dyDescent="0.25">
      <c r="A43" s="37">
        <v>37</v>
      </c>
      <c r="B43" s="31" t="s">
        <v>564</v>
      </c>
      <c r="C43" s="28" t="s">
        <v>441</v>
      </c>
      <c r="D43" s="28" t="s">
        <v>565</v>
      </c>
      <c r="E43" s="39" t="s">
        <v>9</v>
      </c>
      <c r="F43" s="26" t="s">
        <v>10</v>
      </c>
      <c r="G43" s="84">
        <v>40065</v>
      </c>
      <c r="H43" s="31" t="s">
        <v>117</v>
      </c>
      <c r="I43" s="31" t="s">
        <v>328</v>
      </c>
      <c r="J43" s="39">
        <v>0</v>
      </c>
      <c r="K43" s="117">
        <v>0</v>
      </c>
      <c r="L43" s="117">
        <v>0</v>
      </c>
      <c r="M43" s="117">
        <v>0</v>
      </c>
      <c r="N43" s="117">
        <v>0</v>
      </c>
      <c r="O43" s="117">
        <v>1</v>
      </c>
      <c r="P43" s="117">
        <v>4</v>
      </c>
      <c r="Q43" s="117">
        <v>6</v>
      </c>
      <c r="R43" s="118">
        <f t="shared" si="0"/>
        <v>11</v>
      </c>
      <c r="S43" s="119">
        <f t="shared" si="1"/>
        <v>12.790697674418604</v>
      </c>
      <c r="T43" s="120"/>
    </row>
    <row r="44" spans="1:20" s="43" customFormat="1" x14ac:dyDescent="0.25">
      <c r="A44" s="37">
        <v>38</v>
      </c>
      <c r="B44" s="25" t="s">
        <v>580</v>
      </c>
      <c r="C44" s="28" t="s">
        <v>67</v>
      </c>
      <c r="D44" s="28" t="s">
        <v>246</v>
      </c>
      <c r="E44" s="39" t="s">
        <v>9</v>
      </c>
      <c r="F44" s="26" t="s">
        <v>10</v>
      </c>
      <c r="G44" s="29">
        <v>40176</v>
      </c>
      <c r="H44" s="26" t="s">
        <v>205</v>
      </c>
      <c r="I44" s="25" t="s">
        <v>581</v>
      </c>
      <c r="J44" s="39">
        <v>1</v>
      </c>
      <c r="K44" s="117">
        <v>0</v>
      </c>
      <c r="L44" s="117">
        <v>1</v>
      </c>
      <c r="M44" s="117">
        <v>2</v>
      </c>
      <c r="N44" s="117">
        <v>2</v>
      </c>
      <c r="O44" s="117">
        <v>0</v>
      </c>
      <c r="P44" s="117">
        <v>5</v>
      </c>
      <c r="Q44" s="117">
        <v>0</v>
      </c>
      <c r="R44" s="118">
        <f t="shared" si="0"/>
        <v>11</v>
      </c>
      <c r="S44" s="119">
        <f t="shared" si="1"/>
        <v>12.790697674418604</v>
      </c>
      <c r="T44" s="120"/>
    </row>
    <row r="45" spans="1:20" s="43" customFormat="1" x14ac:dyDescent="0.25">
      <c r="A45" s="37">
        <v>39</v>
      </c>
      <c r="B45" s="28" t="s">
        <v>351</v>
      </c>
      <c r="C45" s="28" t="s">
        <v>542</v>
      </c>
      <c r="D45" s="28" t="s">
        <v>138</v>
      </c>
      <c r="E45" s="39" t="s">
        <v>9</v>
      </c>
      <c r="F45" s="26" t="s">
        <v>10</v>
      </c>
      <c r="G45" s="34">
        <v>40034</v>
      </c>
      <c r="H45" s="26" t="s">
        <v>318</v>
      </c>
      <c r="I45" s="28" t="s">
        <v>541</v>
      </c>
      <c r="J45" s="39">
        <v>1</v>
      </c>
      <c r="K45" s="117">
        <v>0</v>
      </c>
      <c r="L45" s="117">
        <v>0</v>
      </c>
      <c r="M45" s="117">
        <v>2</v>
      </c>
      <c r="N45" s="117">
        <v>4</v>
      </c>
      <c r="O45" s="117">
        <v>0</v>
      </c>
      <c r="P45" s="117">
        <v>0</v>
      </c>
      <c r="Q45" s="117">
        <v>0</v>
      </c>
      <c r="R45" s="118">
        <f t="shared" si="0"/>
        <v>7</v>
      </c>
      <c r="S45" s="119">
        <f t="shared" si="1"/>
        <v>8.1395348837209305</v>
      </c>
      <c r="T45" s="120"/>
    </row>
    <row r="46" spans="1:20" s="43" customFormat="1" x14ac:dyDescent="0.25">
      <c r="A46" s="37">
        <v>40</v>
      </c>
      <c r="B46" s="25" t="s">
        <v>572</v>
      </c>
      <c r="C46" s="25" t="s">
        <v>76</v>
      </c>
      <c r="D46" s="25" t="s">
        <v>573</v>
      </c>
      <c r="E46" s="37" t="s">
        <v>9</v>
      </c>
      <c r="F46" s="26" t="s">
        <v>10</v>
      </c>
      <c r="G46" s="27">
        <v>40269</v>
      </c>
      <c r="H46" s="26" t="s">
        <v>122</v>
      </c>
      <c r="I46" s="25" t="s">
        <v>125</v>
      </c>
      <c r="J46" s="39">
        <v>0</v>
      </c>
      <c r="K46" s="117">
        <v>0</v>
      </c>
      <c r="L46" s="117">
        <v>0</v>
      </c>
      <c r="M46" s="117">
        <v>0</v>
      </c>
      <c r="N46" s="117">
        <v>5</v>
      </c>
      <c r="O46" s="117">
        <v>0</v>
      </c>
      <c r="P46" s="117">
        <v>2</v>
      </c>
      <c r="Q46" s="117">
        <v>0</v>
      </c>
      <c r="R46" s="118">
        <f t="shared" si="0"/>
        <v>7</v>
      </c>
      <c r="S46" s="119">
        <f t="shared" si="1"/>
        <v>8.1395348837209305</v>
      </c>
      <c r="T46" s="120"/>
    </row>
    <row r="47" spans="1:20" s="43" customFormat="1" x14ac:dyDescent="0.25">
      <c r="A47" s="37">
        <v>41</v>
      </c>
      <c r="B47" s="87" t="s">
        <v>500</v>
      </c>
      <c r="C47" s="28" t="s">
        <v>501</v>
      </c>
      <c r="D47" s="88" t="s">
        <v>56</v>
      </c>
      <c r="E47" s="39" t="s">
        <v>9</v>
      </c>
      <c r="F47" s="26" t="s">
        <v>10</v>
      </c>
      <c r="G47" s="34">
        <v>40086</v>
      </c>
      <c r="H47" s="26" t="s">
        <v>300</v>
      </c>
      <c r="I47" s="28" t="s">
        <v>301</v>
      </c>
      <c r="J47" s="42">
        <v>1</v>
      </c>
      <c r="K47" s="117">
        <v>0</v>
      </c>
      <c r="L47" s="117">
        <v>0</v>
      </c>
      <c r="M47" s="117">
        <v>0</v>
      </c>
      <c r="N47" s="117">
        <v>0</v>
      </c>
      <c r="O47" s="117">
        <v>0</v>
      </c>
      <c r="P47" s="117">
        <v>5</v>
      </c>
      <c r="Q47" s="117">
        <v>0</v>
      </c>
      <c r="R47" s="118">
        <f t="shared" si="0"/>
        <v>6</v>
      </c>
      <c r="S47" s="119">
        <f t="shared" si="1"/>
        <v>6.9767441860465116</v>
      </c>
      <c r="T47" s="120"/>
    </row>
    <row r="48" spans="1:20" s="43" customFormat="1" x14ac:dyDescent="0.25">
      <c r="A48" s="37">
        <v>42</v>
      </c>
      <c r="B48" s="85" t="s">
        <v>528</v>
      </c>
      <c r="C48" s="25" t="s">
        <v>149</v>
      </c>
      <c r="D48" s="86" t="s">
        <v>88</v>
      </c>
      <c r="E48" s="37" t="s">
        <v>9</v>
      </c>
      <c r="F48" s="26" t="s">
        <v>10</v>
      </c>
      <c r="G48" s="27">
        <v>40147</v>
      </c>
      <c r="H48" s="26" t="s">
        <v>173</v>
      </c>
      <c r="I48" s="25" t="s">
        <v>174</v>
      </c>
      <c r="J48" s="37">
        <v>1</v>
      </c>
      <c r="K48" s="117">
        <v>0</v>
      </c>
      <c r="L48" s="117">
        <v>1</v>
      </c>
      <c r="M48" s="117">
        <v>0</v>
      </c>
      <c r="N48" s="117">
        <v>0</v>
      </c>
      <c r="O48" s="117">
        <v>0</v>
      </c>
      <c r="P48" s="117">
        <v>4</v>
      </c>
      <c r="Q48" s="117">
        <v>0</v>
      </c>
      <c r="R48" s="118">
        <f t="shared" si="0"/>
        <v>6</v>
      </c>
      <c r="S48" s="119">
        <f t="shared" si="1"/>
        <v>6.9767441860465116</v>
      </c>
      <c r="T48" s="120"/>
    </row>
    <row r="49" spans="1:20" s="43" customFormat="1" x14ac:dyDescent="0.25">
      <c r="A49" s="37">
        <v>43</v>
      </c>
      <c r="B49" s="85" t="s">
        <v>582</v>
      </c>
      <c r="C49" s="28" t="s">
        <v>238</v>
      </c>
      <c r="D49" s="88" t="s">
        <v>226</v>
      </c>
      <c r="E49" s="39" t="s">
        <v>9</v>
      </c>
      <c r="F49" s="26" t="s">
        <v>10</v>
      </c>
      <c r="G49" s="29">
        <v>39977</v>
      </c>
      <c r="H49" s="26" t="s">
        <v>205</v>
      </c>
      <c r="I49" s="25" t="s">
        <v>581</v>
      </c>
      <c r="J49" s="39">
        <v>0</v>
      </c>
      <c r="K49" s="117">
        <v>1</v>
      </c>
      <c r="L49" s="117">
        <v>0</v>
      </c>
      <c r="M49" s="117">
        <v>0</v>
      </c>
      <c r="N49" s="117">
        <v>0</v>
      </c>
      <c r="O49" s="117">
        <v>0</v>
      </c>
      <c r="P49" s="117">
        <v>0</v>
      </c>
      <c r="Q49" s="117">
        <v>0</v>
      </c>
      <c r="R49" s="118">
        <f t="shared" si="0"/>
        <v>1</v>
      </c>
      <c r="S49" s="119">
        <f t="shared" si="1"/>
        <v>1.1627906976744187</v>
      </c>
      <c r="T49" s="120"/>
    </row>
    <row r="52" spans="1:20" x14ac:dyDescent="0.25">
      <c r="H52" s="105" t="s">
        <v>646</v>
      </c>
    </row>
    <row r="53" spans="1:20" x14ac:dyDescent="0.25">
      <c r="H53" s="105" t="s">
        <v>647</v>
      </c>
    </row>
    <row r="54" spans="1:20" x14ac:dyDescent="0.25">
      <c r="H54" s="105" t="s">
        <v>648</v>
      </c>
    </row>
    <row r="55" spans="1:20" x14ac:dyDescent="0.25">
      <c r="H55" s="105" t="s">
        <v>649</v>
      </c>
    </row>
    <row r="56" spans="1:20" x14ac:dyDescent="0.25">
      <c r="H56" s="105" t="s">
        <v>650</v>
      </c>
    </row>
    <row r="57" spans="1:20" x14ac:dyDescent="0.25">
      <c r="H57" s="105" t="s">
        <v>651</v>
      </c>
    </row>
    <row r="58" spans="1:20" x14ac:dyDescent="0.25">
      <c r="H58" s="105" t="s">
        <v>652</v>
      </c>
    </row>
  </sheetData>
  <sortState ref="A7:S49">
    <sortCondition descending="1" ref="R7:R49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61"/>
  <sheetViews>
    <sheetView topLeftCell="A4" zoomScaleNormal="100" workbookViewId="0">
      <selection activeCell="U8" sqref="U8:U18"/>
    </sheetView>
  </sheetViews>
  <sheetFormatPr defaultRowHeight="15.75" x14ac:dyDescent="0.25"/>
  <cols>
    <col min="1" max="1" width="3.5703125" style="113" customWidth="1"/>
    <col min="2" max="2" width="14.85546875" style="113" customWidth="1"/>
    <col min="3" max="3" width="14.140625" style="113" customWidth="1"/>
    <col min="4" max="4" width="15.7109375" style="113" customWidth="1"/>
    <col min="5" max="5" width="4.42578125" style="113" customWidth="1"/>
    <col min="6" max="6" width="11" style="113" customWidth="1"/>
    <col min="7" max="7" width="12.140625" style="113" customWidth="1"/>
    <col min="8" max="8" width="31.28515625" style="113" customWidth="1"/>
    <col min="9" max="9" width="35.28515625" style="113" customWidth="1"/>
    <col min="10" max="10" width="4.85546875" style="113" customWidth="1"/>
    <col min="11" max="18" width="4.7109375" style="113" customWidth="1"/>
    <col min="19" max="19" width="7.85546875" style="113" customWidth="1"/>
    <col min="20" max="20" width="8.28515625" style="113" customWidth="1"/>
    <col min="21" max="21" width="17.85546875" style="113" customWidth="1"/>
    <col min="22" max="16384" width="9.140625" style="113"/>
  </cols>
  <sheetData>
    <row r="2" spans="1:21" x14ac:dyDescent="0.25">
      <c r="A2" s="112"/>
      <c r="B2" s="112"/>
      <c r="C2" s="112"/>
      <c r="D2" s="121"/>
      <c r="E2" s="109"/>
      <c r="F2" s="109" t="s">
        <v>606</v>
      </c>
      <c r="G2" s="109"/>
      <c r="H2" s="109"/>
      <c r="I2" s="109"/>
      <c r="J2" s="76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112"/>
    </row>
    <row r="3" spans="1:21" x14ac:dyDescent="0.25">
      <c r="A3" s="112"/>
      <c r="B3" s="112"/>
      <c r="C3" s="112"/>
      <c r="D3" s="121"/>
      <c r="E3" s="110"/>
      <c r="F3" s="110" t="s">
        <v>659</v>
      </c>
      <c r="G3" s="110"/>
      <c r="H3" s="110"/>
      <c r="I3" s="110"/>
      <c r="J3" s="77"/>
      <c r="K3" s="112"/>
      <c r="L3" s="112"/>
      <c r="M3" s="112"/>
      <c r="N3" s="112"/>
      <c r="O3" s="112"/>
      <c r="P3" s="112"/>
      <c r="Q3" s="112"/>
      <c r="R3" s="112"/>
      <c r="S3" s="112"/>
      <c r="T3" s="112"/>
      <c r="U3" s="112"/>
    </row>
    <row r="4" spans="1:21" x14ac:dyDescent="0.25">
      <c r="A4" s="112"/>
      <c r="B4" s="112"/>
      <c r="C4" s="112"/>
      <c r="D4" s="121"/>
      <c r="E4" s="110"/>
      <c r="F4" s="110"/>
      <c r="G4" s="110"/>
      <c r="H4" s="110"/>
      <c r="I4" s="110"/>
      <c r="J4" s="77"/>
      <c r="K4" s="112"/>
      <c r="L4" s="112"/>
      <c r="M4" s="112"/>
      <c r="N4" s="112"/>
      <c r="O4" s="112"/>
      <c r="P4" s="112"/>
      <c r="Q4" s="112"/>
      <c r="R4" s="112"/>
      <c r="S4" s="112"/>
      <c r="T4" s="112"/>
      <c r="U4" s="112"/>
    </row>
    <row r="5" spans="1:21" x14ac:dyDescent="0.25">
      <c r="A5" s="112"/>
      <c r="B5" s="78" t="s">
        <v>607</v>
      </c>
      <c r="C5" s="78" t="s">
        <v>611</v>
      </c>
      <c r="D5" s="79"/>
      <c r="E5" s="112"/>
      <c r="F5" s="112"/>
      <c r="G5" s="78"/>
      <c r="H5" s="78"/>
      <c r="I5" s="78" t="s">
        <v>608</v>
      </c>
      <c r="J5" s="79">
        <v>10</v>
      </c>
      <c r="K5" s="112"/>
      <c r="L5" s="112"/>
      <c r="M5" s="112"/>
      <c r="N5" s="112"/>
      <c r="O5" s="112"/>
      <c r="P5" s="112"/>
      <c r="Q5" s="112"/>
      <c r="R5" s="112"/>
      <c r="S5" s="112"/>
      <c r="T5" s="112"/>
      <c r="U5" s="112"/>
    </row>
    <row r="6" spans="1:21" x14ac:dyDescent="0.25">
      <c r="A6" s="81" t="s">
        <v>609</v>
      </c>
      <c r="B6" s="81"/>
      <c r="C6" s="114">
        <v>89</v>
      </c>
      <c r="D6" s="79"/>
      <c r="E6" s="112"/>
      <c r="F6" s="112"/>
      <c r="G6" s="82"/>
      <c r="H6" s="81"/>
      <c r="I6" s="81" t="s">
        <v>610</v>
      </c>
      <c r="J6" s="83" t="s">
        <v>622</v>
      </c>
      <c r="K6" s="112"/>
      <c r="L6" s="112"/>
      <c r="M6" s="112"/>
      <c r="N6" s="112"/>
      <c r="O6" s="112"/>
      <c r="P6" s="112"/>
      <c r="Q6" s="112"/>
      <c r="R6" s="112"/>
      <c r="S6" s="112"/>
      <c r="T6" s="112"/>
      <c r="U6" s="112"/>
    </row>
    <row r="7" spans="1:21" s="43" customFormat="1" ht="63" x14ac:dyDescent="0.25">
      <c r="A7" s="38" t="s">
        <v>0</v>
      </c>
      <c r="B7" s="89" t="s">
        <v>1</v>
      </c>
      <c r="C7" s="89" t="s">
        <v>2</v>
      </c>
      <c r="D7" s="89" t="s">
        <v>3</v>
      </c>
      <c r="E7" s="89" t="s">
        <v>4</v>
      </c>
      <c r="F7" s="89" t="s">
        <v>5</v>
      </c>
      <c r="G7" s="89" t="s">
        <v>6</v>
      </c>
      <c r="H7" s="89" t="s">
        <v>7</v>
      </c>
      <c r="I7" s="89" t="s">
        <v>8</v>
      </c>
      <c r="J7" s="38" t="s">
        <v>626</v>
      </c>
      <c r="K7" s="38" t="s">
        <v>627</v>
      </c>
      <c r="L7" s="38" t="s">
        <v>628</v>
      </c>
      <c r="M7" s="38" t="s">
        <v>629</v>
      </c>
      <c r="N7" s="38" t="s">
        <v>630</v>
      </c>
      <c r="O7" s="38" t="s">
        <v>631</v>
      </c>
      <c r="P7" s="38" t="s">
        <v>632</v>
      </c>
      <c r="Q7" s="38" t="s">
        <v>633</v>
      </c>
      <c r="R7" s="38" t="s">
        <v>634</v>
      </c>
      <c r="S7" s="38" t="s">
        <v>625</v>
      </c>
      <c r="T7" s="38" t="s">
        <v>623</v>
      </c>
      <c r="U7" s="38" t="s">
        <v>624</v>
      </c>
    </row>
    <row r="8" spans="1:21" s="43" customFormat="1" x14ac:dyDescent="0.25">
      <c r="A8" s="73">
        <v>1</v>
      </c>
      <c r="B8" s="9" t="s">
        <v>382</v>
      </c>
      <c r="C8" s="9" t="s">
        <v>449</v>
      </c>
      <c r="D8" s="9" t="s">
        <v>450</v>
      </c>
      <c r="E8" s="73" t="s">
        <v>12</v>
      </c>
      <c r="F8" s="13" t="s">
        <v>10</v>
      </c>
      <c r="G8" s="14">
        <v>39905</v>
      </c>
      <c r="H8" s="13" t="s">
        <v>13</v>
      </c>
      <c r="I8" s="11" t="s">
        <v>19</v>
      </c>
      <c r="J8" s="108">
        <v>13</v>
      </c>
      <c r="K8" s="106">
        <v>6</v>
      </c>
      <c r="L8" s="106">
        <v>3</v>
      </c>
      <c r="M8" s="106">
        <v>7.5</v>
      </c>
      <c r="N8" s="106">
        <v>5</v>
      </c>
      <c r="O8" s="106">
        <v>2</v>
      </c>
      <c r="P8" s="106">
        <v>6</v>
      </c>
      <c r="Q8" s="106">
        <v>11</v>
      </c>
      <c r="R8" s="106">
        <v>10</v>
      </c>
      <c r="S8" s="106">
        <f t="shared" ref="S8:S51" si="0">SUM(J8:R8)</f>
        <v>63.5</v>
      </c>
      <c r="T8" s="116">
        <f t="shared" ref="T8:T51" si="1">S8*100/89</f>
        <v>71.348314606741567</v>
      </c>
      <c r="U8" s="73" t="s">
        <v>135</v>
      </c>
    </row>
    <row r="9" spans="1:21" s="43" customFormat="1" x14ac:dyDescent="0.25">
      <c r="A9" s="73">
        <v>2</v>
      </c>
      <c r="B9" s="11" t="s">
        <v>291</v>
      </c>
      <c r="C9" s="11" t="s">
        <v>44</v>
      </c>
      <c r="D9" s="11" t="s">
        <v>547</v>
      </c>
      <c r="E9" s="72" t="s">
        <v>12</v>
      </c>
      <c r="F9" s="13" t="s">
        <v>10</v>
      </c>
      <c r="G9" s="15">
        <v>39451</v>
      </c>
      <c r="H9" s="13" t="s">
        <v>155</v>
      </c>
      <c r="I9" s="11" t="s">
        <v>156</v>
      </c>
      <c r="J9" s="124">
        <v>13</v>
      </c>
      <c r="K9" s="106">
        <v>2</v>
      </c>
      <c r="L9" s="106">
        <v>2</v>
      </c>
      <c r="M9" s="106">
        <v>7.5</v>
      </c>
      <c r="N9" s="106">
        <v>5</v>
      </c>
      <c r="O9" s="106">
        <v>12</v>
      </c>
      <c r="P9" s="106">
        <v>2</v>
      </c>
      <c r="Q9" s="106">
        <v>13</v>
      </c>
      <c r="R9" s="106">
        <v>5</v>
      </c>
      <c r="S9" s="106">
        <f t="shared" si="0"/>
        <v>61.5</v>
      </c>
      <c r="T9" s="116">
        <f t="shared" si="1"/>
        <v>69.101123595505612</v>
      </c>
      <c r="U9" s="73" t="s">
        <v>141</v>
      </c>
    </row>
    <row r="10" spans="1:21" s="43" customFormat="1" x14ac:dyDescent="0.25">
      <c r="A10" s="73">
        <v>3</v>
      </c>
      <c r="B10" s="9" t="s">
        <v>508</v>
      </c>
      <c r="C10" s="9" t="s">
        <v>509</v>
      </c>
      <c r="D10" s="9" t="s">
        <v>222</v>
      </c>
      <c r="E10" s="73" t="s">
        <v>9</v>
      </c>
      <c r="F10" s="13" t="s">
        <v>10</v>
      </c>
      <c r="G10" s="14">
        <v>39878</v>
      </c>
      <c r="H10" s="13" t="s">
        <v>300</v>
      </c>
      <c r="I10" s="9" t="s">
        <v>505</v>
      </c>
      <c r="J10" s="72">
        <v>11</v>
      </c>
      <c r="K10" s="106">
        <v>6</v>
      </c>
      <c r="L10" s="106">
        <v>0</v>
      </c>
      <c r="M10" s="106">
        <v>7.5</v>
      </c>
      <c r="N10" s="106">
        <v>5</v>
      </c>
      <c r="O10" s="106">
        <v>12</v>
      </c>
      <c r="P10" s="106">
        <v>8</v>
      </c>
      <c r="Q10" s="106">
        <v>9</v>
      </c>
      <c r="R10" s="106">
        <v>3</v>
      </c>
      <c r="S10" s="106">
        <f t="shared" si="0"/>
        <v>61.5</v>
      </c>
      <c r="T10" s="116">
        <f t="shared" si="1"/>
        <v>69.101123595505612</v>
      </c>
      <c r="U10" s="73" t="s">
        <v>141</v>
      </c>
    </row>
    <row r="11" spans="1:21" s="43" customFormat="1" x14ac:dyDescent="0.25">
      <c r="A11" s="73">
        <v>4</v>
      </c>
      <c r="B11" s="11" t="s">
        <v>480</v>
      </c>
      <c r="C11" s="11" t="s">
        <v>427</v>
      </c>
      <c r="D11" s="11" t="s">
        <v>397</v>
      </c>
      <c r="E11" s="72" t="s">
        <v>12</v>
      </c>
      <c r="F11" s="13" t="s">
        <v>10</v>
      </c>
      <c r="G11" s="15">
        <v>39806</v>
      </c>
      <c r="H11" s="13" t="s">
        <v>375</v>
      </c>
      <c r="I11" s="11" t="s">
        <v>256</v>
      </c>
      <c r="J11" s="73">
        <v>10</v>
      </c>
      <c r="K11" s="106">
        <v>3</v>
      </c>
      <c r="L11" s="106">
        <v>2</v>
      </c>
      <c r="M11" s="106">
        <v>7.5</v>
      </c>
      <c r="N11" s="106">
        <v>6</v>
      </c>
      <c r="O11" s="106">
        <v>12</v>
      </c>
      <c r="P11" s="106">
        <v>7</v>
      </c>
      <c r="Q11" s="106">
        <v>6</v>
      </c>
      <c r="R11" s="106">
        <v>5</v>
      </c>
      <c r="S11" s="106">
        <f t="shared" si="0"/>
        <v>58.5</v>
      </c>
      <c r="T11" s="116">
        <f t="shared" si="1"/>
        <v>65.730337078651687</v>
      </c>
      <c r="U11" s="73" t="s">
        <v>141</v>
      </c>
    </row>
    <row r="12" spans="1:21" s="43" customFormat="1" x14ac:dyDescent="0.25">
      <c r="A12" s="73">
        <v>5</v>
      </c>
      <c r="B12" s="9" t="s">
        <v>394</v>
      </c>
      <c r="C12" s="9" t="s">
        <v>185</v>
      </c>
      <c r="D12" s="9" t="s">
        <v>59</v>
      </c>
      <c r="E12" s="73" t="s">
        <v>9</v>
      </c>
      <c r="F12" s="13" t="s">
        <v>10</v>
      </c>
      <c r="G12" s="14">
        <v>39801</v>
      </c>
      <c r="H12" s="13" t="s">
        <v>13</v>
      </c>
      <c r="I12" s="11" t="s">
        <v>19</v>
      </c>
      <c r="J12" s="95">
        <v>14</v>
      </c>
      <c r="K12" s="106">
        <v>1</v>
      </c>
      <c r="L12" s="106">
        <v>3</v>
      </c>
      <c r="M12" s="106">
        <v>7.5</v>
      </c>
      <c r="N12" s="106">
        <v>4</v>
      </c>
      <c r="O12" s="106">
        <v>0</v>
      </c>
      <c r="P12" s="106">
        <v>6</v>
      </c>
      <c r="Q12" s="106">
        <v>11</v>
      </c>
      <c r="R12" s="106">
        <v>10</v>
      </c>
      <c r="S12" s="106">
        <f t="shared" si="0"/>
        <v>56.5</v>
      </c>
      <c r="T12" s="116">
        <f t="shared" si="1"/>
        <v>63.483146067415731</v>
      </c>
      <c r="U12" s="73" t="s">
        <v>141</v>
      </c>
    </row>
    <row r="13" spans="1:21" s="43" customFormat="1" x14ac:dyDescent="0.25">
      <c r="A13" s="73">
        <v>6</v>
      </c>
      <c r="B13" s="9" t="s">
        <v>451</v>
      </c>
      <c r="C13" s="9" t="s">
        <v>87</v>
      </c>
      <c r="D13" s="9" t="s">
        <v>128</v>
      </c>
      <c r="E13" s="73" t="s">
        <v>9</v>
      </c>
      <c r="F13" s="13" t="s">
        <v>10</v>
      </c>
      <c r="G13" s="14">
        <v>39882</v>
      </c>
      <c r="H13" s="13" t="s">
        <v>13</v>
      </c>
      <c r="I13" s="11" t="s">
        <v>19</v>
      </c>
      <c r="J13" s="72">
        <v>13</v>
      </c>
      <c r="K13" s="106">
        <v>1</v>
      </c>
      <c r="L13" s="106">
        <v>2</v>
      </c>
      <c r="M13" s="106">
        <v>7.5</v>
      </c>
      <c r="N13" s="106">
        <v>5</v>
      </c>
      <c r="O13" s="106">
        <v>6</v>
      </c>
      <c r="P13" s="106">
        <v>6</v>
      </c>
      <c r="Q13" s="106">
        <v>11</v>
      </c>
      <c r="R13" s="106">
        <v>4</v>
      </c>
      <c r="S13" s="106">
        <f t="shared" si="0"/>
        <v>55.5</v>
      </c>
      <c r="T13" s="116">
        <f t="shared" si="1"/>
        <v>62.359550561797754</v>
      </c>
      <c r="U13" s="73" t="s">
        <v>141</v>
      </c>
    </row>
    <row r="14" spans="1:21" s="43" customFormat="1" x14ac:dyDescent="0.25">
      <c r="A14" s="73">
        <v>7</v>
      </c>
      <c r="B14" s="8" t="s">
        <v>567</v>
      </c>
      <c r="C14" s="8" t="s">
        <v>568</v>
      </c>
      <c r="D14" s="8" t="s">
        <v>59</v>
      </c>
      <c r="E14" s="125" t="s">
        <v>9</v>
      </c>
      <c r="F14" s="18" t="s">
        <v>10</v>
      </c>
      <c r="G14" s="20">
        <v>39819</v>
      </c>
      <c r="H14" s="8" t="s">
        <v>588</v>
      </c>
      <c r="I14" s="8" t="s">
        <v>118</v>
      </c>
      <c r="J14" s="75">
        <v>8</v>
      </c>
      <c r="K14" s="106">
        <v>6</v>
      </c>
      <c r="L14" s="106">
        <v>2</v>
      </c>
      <c r="M14" s="106">
        <v>2.5</v>
      </c>
      <c r="N14" s="106">
        <v>6</v>
      </c>
      <c r="O14" s="106">
        <v>12</v>
      </c>
      <c r="P14" s="106">
        <v>6</v>
      </c>
      <c r="Q14" s="106">
        <v>3</v>
      </c>
      <c r="R14" s="106">
        <v>8</v>
      </c>
      <c r="S14" s="106">
        <f t="shared" si="0"/>
        <v>53.5</v>
      </c>
      <c r="T14" s="116">
        <f t="shared" si="1"/>
        <v>60.112359550561798</v>
      </c>
      <c r="U14" s="73" t="s">
        <v>141</v>
      </c>
    </row>
    <row r="15" spans="1:21" s="43" customFormat="1" x14ac:dyDescent="0.25">
      <c r="A15" s="73">
        <v>8</v>
      </c>
      <c r="B15" s="9" t="s">
        <v>503</v>
      </c>
      <c r="C15" s="11" t="s">
        <v>395</v>
      </c>
      <c r="D15" s="11" t="s">
        <v>22</v>
      </c>
      <c r="E15" s="72" t="s">
        <v>12</v>
      </c>
      <c r="F15" s="13" t="s">
        <v>10</v>
      </c>
      <c r="G15" s="14">
        <v>39764</v>
      </c>
      <c r="H15" s="13" t="s">
        <v>300</v>
      </c>
      <c r="I15" s="11" t="s">
        <v>504</v>
      </c>
      <c r="J15" s="95">
        <v>11</v>
      </c>
      <c r="K15" s="106">
        <v>6</v>
      </c>
      <c r="L15" s="106">
        <v>0</v>
      </c>
      <c r="M15" s="106">
        <v>5</v>
      </c>
      <c r="N15" s="106">
        <v>5</v>
      </c>
      <c r="O15" s="106">
        <v>10</v>
      </c>
      <c r="P15" s="106">
        <v>0</v>
      </c>
      <c r="Q15" s="106">
        <v>8</v>
      </c>
      <c r="R15" s="106">
        <v>8</v>
      </c>
      <c r="S15" s="106">
        <f t="shared" si="0"/>
        <v>53</v>
      </c>
      <c r="T15" s="116">
        <f t="shared" si="1"/>
        <v>59.550561797752806</v>
      </c>
      <c r="U15" s="73" t="s">
        <v>141</v>
      </c>
    </row>
    <row r="16" spans="1:21" s="43" customFormat="1" x14ac:dyDescent="0.25">
      <c r="A16" s="73">
        <v>9</v>
      </c>
      <c r="B16" s="9" t="s">
        <v>510</v>
      </c>
      <c r="C16" s="9" t="s">
        <v>511</v>
      </c>
      <c r="D16" s="9" t="s">
        <v>512</v>
      </c>
      <c r="E16" s="73" t="s">
        <v>12</v>
      </c>
      <c r="F16" s="13" t="s">
        <v>10</v>
      </c>
      <c r="G16" s="14">
        <v>39740</v>
      </c>
      <c r="H16" s="13" t="s">
        <v>300</v>
      </c>
      <c r="I16" s="9" t="s">
        <v>505</v>
      </c>
      <c r="J16" s="95">
        <v>7</v>
      </c>
      <c r="K16" s="106">
        <v>6</v>
      </c>
      <c r="L16" s="106">
        <v>1</v>
      </c>
      <c r="M16" s="106">
        <v>7.5</v>
      </c>
      <c r="N16" s="106">
        <v>6</v>
      </c>
      <c r="O16" s="106">
        <v>6</v>
      </c>
      <c r="P16" s="106">
        <v>8</v>
      </c>
      <c r="Q16" s="106">
        <v>4</v>
      </c>
      <c r="R16" s="106">
        <v>7</v>
      </c>
      <c r="S16" s="106">
        <f t="shared" si="0"/>
        <v>52.5</v>
      </c>
      <c r="T16" s="116">
        <f t="shared" si="1"/>
        <v>58.988764044943821</v>
      </c>
      <c r="U16" s="73" t="s">
        <v>141</v>
      </c>
    </row>
    <row r="17" spans="1:21" s="43" customFormat="1" x14ac:dyDescent="0.25">
      <c r="A17" s="73">
        <v>10</v>
      </c>
      <c r="B17" s="8" t="s">
        <v>539</v>
      </c>
      <c r="C17" s="8" t="s">
        <v>54</v>
      </c>
      <c r="D17" s="8" t="s">
        <v>540</v>
      </c>
      <c r="E17" s="125" t="s">
        <v>9</v>
      </c>
      <c r="F17" s="18" t="s">
        <v>10</v>
      </c>
      <c r="G17" s="19">
        <v>39588</v>
      </c>
      <c r="H17" s="16" t="s">
        <v>173</v>
      </c>
      <c r="I17" s="17" t="s">
        <v>594</v>
      </c>
      <c r="J17" s="75">
        <v>3</v>
      </c>
      <c r="K17" s="126">
        <v>2</v>
      </c>
      <c r="L17" s="126">
        <v>2</v>
      </c>
      <c r="M17" s="126">
        <v>5</v>
      </c>
      <c r="N17" s="126">
        <v>4</v>
      </c>
      <c r="O17" s="126">
        <v>9</v>
      </c>
      <c r="P17" s="126">
        <v>4</v>
      </c>
      <c r="Q17" s="126">
        <v>9</v>
      </c>
      <c r="R17" s="126">
        <v>12</v>
      </c>
      <c r="S17" s="106">
        <f t="shared" si="0"/>
        <v>50</v>
      </c>
      <c r="T17" s="116">
        <f t="shared" si="1"/>
        <v>56.179775280898873</v>
      </c>
      <c r="U17" s="73" t="s">
        <v>141</v>
      </c>
    </row>
    <row r="18" spans="1:21" s="43" customFormat="1" x14ac:dyDescent="0.25">
      <c r="A18" s="73">
        <v>11</v>
      </c>
      <c r="B18" s="9" t="s">
        <v>474</v>
      </c>
      <c r="C18" s="9" t="s">
        <v>327</v>
      </c>
      <c r="D18" s="9" t="s">
        <v>513</v>
      </c>
      <c r="E18" s="73" t="s">
        <v>12</v>
      </c>
      <c r="F18" s="13" t="s">
        <v>10</v>
      </c>
      <c r="G18" s="14">
        <v>39756</v>
      </c>
      <c r="H18" s="13" t="s">
        <v>300</v>
      </c>
      <c r="I18" s="9" t="s">
        <v>505</v>
      </c>
      <c r="J18" s="95">
        <v>10</v>
      </c>
      <c r="K18" s="106">
        <v>4</v>
      </c>
      <c r="L18" s="106">
        <v>0</v>
      </c>
      <c r="M18" s="106">
        <v>5</v>
      </c>
      <c r="N18" s="106">
        <v>5</v>
      </c>
      <c r="O18" s="106">
        <v>2</v>
      </c>
      <c r="P18" s="106">
        <v>8</v>
      </c>
      <c r="Q18" s="106">
        <v>6</v>
      </c>
      <c r="R18" s="106">
        <v>8</v>
      </c>
      <c r="S18" s="106">
        <f t="shared" si="0"/>
        <v>48</v>
      </c>
      <c r="T18" s="116">
        <f t="shared" si="1"/>
        <v>53.932584269662918</v>
      </c>
      <c r="U18" s="73" t="s">
        <v>141</v>
      </c>
    </row>
    <row r="19" spans="1:21" s="43" customFormat="1" x14ac:dyDescent="0.25">
      <c r="A19" s="37">
        <v>12</v>
      </c>
      <c r="B19" s="28" t="s">
        <v>495</v>
      </c>
      <c r="C19" s="28" t="s">
        <v>404</v>
      </c>
      <c r="D19" s="28" t="s">
        <v>496</v>
      </c>
      <c r="E19" s="39" t="s">
        <v>12</v>
      </c>
      <c r="F19" s="26" t="s">
        <v>10</v>
      </c>
      <c r="G19" s="36" t="s">
        <v>497</v>
      </c>
      <c r="H19" s="26" t="s">
        <v>81</v>
      </c>
      <c r="I19" s="28" t="s">
        <v>498</v>
      </c>
      <c r="J19" s="37">
        <v>3</v>
      </c>
      <c r="K19" s="117">
        <v>2</v>
      </c>
      <c r="L19" s="117">
        <v>0</v>
      </c>
      <c r="M19" s="117">
        <v>10</v>
      </c>
      <c r="N19" s="117">
        <v>2</v>
      </c>
      <c r="O19" s="117">
        <v>5</v>
      </c>
      <c r="P19" s="117">
        <v>2</v>
      </c>
      <c r="Q19" s="117">
        <v>6</v>
      </c>
      <c r="R19" s="117">
        <v>13</v>
      </c>
      <c r="S19" s="117">
        <f t="shared" si="0"/>
        <v>43</v>
      </c>
      <c r="T19" s="119">
        <f t="shared" si="1"/>
        <v>48.314606741573037</v>
      </c>
      <c r="U19" s="120"/>
    </row>
    <row r="20" spans="1:21" s="43" customFormat="1" x14ac:dyDescent="0.25">
      <c r="A20" s="37">
        <v>13</v>
      </c>
      <c r="B20" s="90" t="s">
        <v>278</v>
      </c>
      <c r="C20" s="90" t="s">
        <v>425</v>
      </c>
      <c r="D20" s="90" t="s">
        <v>426</v>
      </c>
      <c r="E20" s="94" t="s">
        <v>9</v>
      </c>
      <c r="F20" s="54" t="s">
        <v>10</v>
      </c>
      <c r="G20" s="91">
        <v>39731</v>
      </c>
      <c r="H20" s="90" t="s">
        <v>588</v>
      </c>
      <c r="I20" s="90" t="s">
        <v>118</v>
      </c>
      <c r="J20" s="39">
        <v>11</v>
      </c>
      <c r="K20" s="117">
        <v>2</v>
      </c>
      <c r="L20" s="117">
        <v>0</v>
      </c>
      <c r="M20" s="117">
        <v>7.5</v>
      </c>
      <c r="N20" s="117">
        <v>6</v>
      </c>
      <c r="O20" s="117">
        <v>3</v>
      </c>
      <c r="P20" s="117">
        <v>4</v>
      </c>
      <c r="Q20" s="117">
        <v>5</v>
      </c>
      <c r="R20" s="117">
        <v>3</v>
      </c>
      <c r="S20" s="117">
        <f t="shared" si="0"/>
        <v>41.5</v>
      </c>
      <c r="T20" s="119">
        <f t="shared" si="1"/>
        <v>46.629213483146067</v>
      </c>
      <c r="U20" s="120"/>
    </row>
    <row r="21" spans="1:21" s="43" customFormat="1" x14ac:dyDescent="0.25">
      <c r="A21" s="37">
        <v>14</v>
      </c>
      <c r="B21" s="25" t="s">
        <v>577</v>
      </c>
      <c r="C21" s="25" t="s">
        <v>578</v>
      </c>
      <c r="D21" s="25" t="s">
        <v>579</v>
      </c>
      <c r="E21" s="37" t="s">
        <v>9</v>
      </c>
      <c r="F21" s="26" t="s">
        <v>10</v>
      </c>
      <c r="G21" s="27">
        <v>39872</v>
      </c>
      <c r="H21" s="26" t="s">
        <v>122</v>
      </c>
      <c r="I21" s="28" t="s">
        <v>125</v>
      </c>
      <c r="J21" s="39">
        <v>5</v>
      </c>
      <c r="K21" s="117">
        <v>2</v>
      </c>
      <c r="L21" s="117">
        <v>0</v>
      </c>
      <c r="M21" s="117">
        <v>10</v>
      </c>
      <c r="N21" s="117">
        <v>0</v>
      </c>
      <c r="O21" s="117">
        <v>8</v>
      </c>
      <c r="P21" s="117">
        <v>0</v>
      </c>
      <c r="Q21" s="117">
        <v>7</v>
      </c>
      <c r="R21" s="117">
        <v>9</v>
      </c>
      <c r="S21" s="117">
        <f t="shared" si="0"/>
        <v>41</v>
      </c>
      <c r="T21" s="119">
        <f t="shared" si="1"/>
        <v>46.067415730337082</v>
      </c>
      <c r="U21" s="120"/>
    </row>
    <row r="22" spans="1:21" s="43" customFormat="1" x14ac:dyDescent="0.25">
      <c r="A22" s="37">
        <v>15</v>
      </c>
      <c r="B22" s="92" t="s">
        <v>597</v>
      </c>
      <c r="C22" s="92" t="s">
        <v>249</v>
      </c>
      <c r="D22" s="92" t="s">
        <v>292</v>
      </c>
      <c r="E22" s="94" t="s">
        <v>12</v>
      </c>
      <c r="F22" s="54" t="s">
        <v>10</v>
      </c>
      <c r="G22" s="93">
        <v>39663</v>
      </c>
      <c r="H22" s="90" t="s">
        <v>598</v>
      </c>
      <c r="I22" s="90" t="s">
        <v>125</v>
      </c>
      <c r="J22" s="37">
        <v>3</v>
      </c>
      <c r="K22" s="117">
        <v>0</v>
      </c>
      <c r="L22" s="117">
        <v>1</v>
      </c>
      <c r="M22" s="117">
        <v>7.5</v>
      </c>
      <c r="N22" s="117">
        <v>2</v>
      </c>
      <c r="O22" s="117">
        <v>5</v>
      </c>
      <c r="P22" s="117">
        <v>4</v>
      </c>
      <c r="Q22" s="117">
        <v>6</v>
      </c>
      <c r="R22" s="117">
        <v>10</v>
      </c>
      <c r="S22" s="117">
        <f t="shared" si="0"/>
        <v>38.5</v>
      </c>
      <c r="T22" s="119">
        <f t="shared" si="1"/>
        <v>43.258426966292134</v>
      </c>
      <c r="U22" s="120"/>
    </row>
    <row r="23" spans="1:21" s="43" customFormat="1" x14ac:dyDescent="0.25">
      <c r="A23" s="37">
        <v>16</v>
      </c>
      <c r="B23" s="25" t="s">
        <v>34</v>
      </c>
      <c r="C23" s="28" t="s">
        <v>73</v>
      </c>
      <c r="D23" s="28" t="s">
        <v>138</v>
      </c>
      <c r="E23" s="39" t="s">
        <v>9</v>
      </c>
      <c r="F23" s="26" t="s">
        <v>10</v>
      </c>
      <c r="G23" s="27">
        <v>39594</v>
      </c>
      <c r="H23" s="31" t="s">
        <v>117</v>
      </c>
      <c r="I23" s="31" t="s">
        <v>118</v>
      </c>
      <c r="J23" s="48">
        <v>4</v>
      </c>
      <c r="K23" s="117">
        <v>0</v>
      </c>
      <c r="L23" s="117">
        <v>1</v>
      </c>
      <c r="M23" s="117">
        <v>5</v>
      </c>
      <c r="N23" s="117">
        <v>0</v>
      </c>
      <c r="O23" s="117">
        <v>12</v>
      </c>
      <c r="P23" s="117">
        <v>0</v>
      </c>
      <c r="Q23" s="117">
        <v>10</v>
      </c>
      <c r="R23" s="117">
        <v>6</v>
      </c>
      <c r="S23" s="117">
        <f t="shared" si="0"/>
        <v>38</v>
      </c>
      <c r="T23" s="119">
        <f t="shared" si="1"/>
        <v>42.696629213483149</v>
      </c>
      <c r="U23" s="120"/>
    </row>
    <row r="24" spans="1:21" s="43" customFormat="1" x14ac:dyDescent="0.25">
      <c r="A24" s="37">
        <v>17</v>
      </c>
      <c r="B24" s="25" t="s">
        <v>506</v>
      </c>
      <c r="C24" s="25" t="s">
        <v>507</v>
      </c>
      <c r="D24" s="25" t="s">
        <v>51</v>
      </c>
      <c r="E24" s="37" t="s">
        <v>12</v>
      </c>
      <c r="F24" s="26" t="s">
        <v>10</v>
      </c>
      <c r="G24" s="27">
        <v>39651</v>
      </c>
      <c r="H24" s="26" t="s">
        <v>300</v>
      </c>
      <c r="I24" s="28" t="s">
        <v>505</v>
      </c>
      <c r="J24" s="39">
        <v>9</v>
      </c>
      <c r="K24" s="117">
        <v>4</v>
      </c>
      <c r="L24" s="117">
        <v>0</v>
      </c>
      <c r="M24" s="117">
        <v>0</v>
      </c>
      <c r="N24" s="117">
        <v>2</v>
      </c>
      <c r="O24" s="117">
        <v>6</v>
      </c>
      <c r="P24" s="117">
        <v>0</v>
      </c>
      <c r="Q24" s="117">
        <v>6</v>
      </c>
      <c r="R24" s="117">
        <v>11</v>
      </c>
      <c r="S24" s="117">
        <f t="shared" si="0"/>
        <v>38</v>
      </c>
      <c r="T24" s="119">
        <f t="shared" si="1"/>
        <v>42.696629213483149</v>
      </c>
      <c r="U24" s="120"/>
    </row>
    <row r="25" spans="1:21" s="43" customFormat="1" x14ac:dyDescent="0.25">
      <c r="A25" s="37">
        <v>18</v>
      </c>
      <c r="B25" s="28" t="s">
        <v>457</v>
      </c>
      <c r="C25" s="28" t="s">
        <v>458</v>
      </c>
      <c r="D25" s="28" t="s">
        <v>456</v>
      </c>
      <c r="E25" s="39" t="s">
        <v>454</v>
      </c>
      <c r="F25" s="26" t="s">
        <v>10</v>
      </c>
      <c r="G25" s="34">
        <v>39577</v>
      </c>
      <c r="H25" s="26" t="s">
        <v>26</v>
      </c>
      <c r="I25" s="28" t="s">
        <v>27</v>
      </c>
      <c r="J25" s="47">
        <v>8</v>
      </c>
      <c r="K25" s="117">
        <v>0</v>
      </c>
      <c r="L25" s="117">
        <v>0</v>
      </c>
      <c r="M25" s="117">
        <v>5</v>
      </c>
      <c r="N25" s="117">
        <v>0</v>
      </c>
      <c r="O25" s="117">
        <v>14</v>
      </c>
      <c r="P25" s="117">
        <v>0</v>
      </c>
      <c r="Q25" s="117">
        <v>7</v>
      </c>
      <c r="R25" s="117">
        <v>3</v>
      </c>
      <c r="S25" s="117">
        <f t="shared" si="0"/>
        <v>37</v>
      </c>
      <c r="T25" s="119">
        <f t="shared" si="1"/>
        <v>41.573033707865171</v>
      </c>
      <c r="U25" s="120"/>
    </row>
    <row r="26" spans="1:21" s="43" customFormat="1" x14ac:dyDescent="0.25">
      <c r="A26" s="37">
        <v>19</v>
      </c>
      <c r="B26" s="28" t="s">
        <v>560</v>
      </c>
      <c r="C26" s="28" t="s">
        <v>549</v>
      </c>
      <c r="D26" s="28" t="s">
        <v>397</v>
      </c>
      <c r="E26" s="39" t="s">
        <v>12</v>
      </c>
      <c r="F26" s="26" t="s">
        <v>10</v>
      </c>
      <c r="G26" s="27">
        <v>39776</v>
      </c>
      <c r="H26" s="27" t="s">
        <v>133</v>
      </c>
      <c r="I26" s="25" t="s">
        <v>553</v>
      </c>
      <c r="J26" s="40">
        <v>0</v>
      </c>
      <c r="K26" s="123">
        <v>2</v>
      </c>
      <c r="L26" s="123">
        <v>1</v>
      </c>
      <c r="M26" s="123">
        <v>7.5</v>
      </c>
      <c r="N26" s="123">
        <v>2</v>
      </c>
      <c r="O26" s="123">
        <v>1</v>
      </c>
      <c r="P26" s="123">
        <v>4</v>
      </c>
      <c r="Q26" s="122">
        <v>9</v>
      </c>
      <c r="R26" s="122">
        <v>10</v>
      </c>
      <c r="S26" s="117">
        <f t="shared" si="0"/>
        <v>36.5</v>
      </c>
      <c r="T26" s="119">
        <f t="shared" si="1"/>
        <v>41.011235955056179</v>
      </c>
      <c r="U26" s="120"/>
    </row>
    <row r="27" spans="1:21" s="43" customFormat="1" x14ac:dyDescent="0.25">
      <c r="A27" s="37">
        <v>20</v>
      </c>
      <c r="B27" s="25" t="s">
        <v>307</v>
      </c>
      <c r="C27" s="25" t="s">
        <v>130</v>
      </c>
      <c r="D27" s="25" t="s">
        <v>538</v>
      </c>
      <c r="E27" s="37" t="s">
        <v>12</v>
      </c>
      <c r="F27" s="26" t="s">
        <v>10</v>
      </c>
      <c r="G27" s="27">
        <v>39932</v>
      </c>
      <c r="H27" s="26" t="s">
        <v>173</v>
      </c>
      <c r="I27" s="25" t="s">
        <v>530</v>
      </c>
      <c r="J27" s="47">
        <v>3</v>
      </c>
      <c r="K27" s="117">
        <v>2</v>
      </c>
      <c r="L27" s="117">
        <v>0</v>
      </c>
      <c r="M27" s="117">
        <v>0</v>
      </c>
      <c r="N27" s="117">
        <v>3</v>
      </c>
      <c r="O27" s="117">
        <v>8</v>
      </c>
      <c r="P27" s="117">
        <v>0</v>
      </c>
      <c r="Q27" s="117">
        <v>8</v>
      </c>
      <c r="R27" s="117">
        <v>11</v>
      </c>
      <c r="S27" s="117">
        <f t="shared" si="0"/>
        <v>35</v>
      </c>
      <c r="T27" s="119">
        <f t="shared" si="1"/>
        <v>39.325842696629216</v>
      </c>
      <c r="U27" s="120"/>
    </row>
    <row r="28" spans="1:21" s="43" customFormat="1" x14ac:dyDescent="0.25">
      <c r="A28" s="37">
        <v>21</v>
      </c>
      <c r="B28" s="25" t="s">
        <v>367</v>
      </c>
      <c r="C28" s="25" t="s">
        <v>484</v>
      </c>
      <c r="D28" s="25" t="s">
        <v>80</v>
      </c>
      <c r="E28" s="37" t="s">
        <v>12</v>
      </c>
      <c r="F28" s="26" t="s">
        <v>10</v>
      </c>
      <c r="G28" s="27">
        <v>39799</v>
      </c>
      <c r="H28" s="26" t="s">
        <v>375</v>
      </c>
      <c r="I28" s="25" t="s">
        <v>256</v>
      </c>
      <c r="J28" s="39">
        <v>3</v>
      </c>
      <c r="K28" s="117">
        <v>2</v>
      </c>
      <c r="L28" s="117">
        <v>0</v>
      </c>
      <c r="M28" s="117">
        <v>7.5</v>
      </c>
      <c r="N28" s="117">
        <v>3</v>
      </c>
      <c r="O28" s="117">
        <v>8</v>
      </c>
      <c r="P28" s="117">
        <v>2</v>
      </c>
      <c r="Q28" s="117">
        <v>6</v>
      </c>
      <c r="R28" s="117">
        <v>3</v>
      </c>
      <c r="S28" s="117">
        <f t="shared" si="0"/>
        <v>34.5</v>
      </c>
      <c r="T28" s="119">
        <f t="shared" si="1"/>
        <v>38.764044943820224</v>
      </c>
      <c r="U28" s="120"/>
    </row>
    <row r="29" spans="1:21" s="43" customFormat="1" x14ac:dyDescent="0.25">
      <c r="A29" s="37">
        <v>22</v>
      </c>
      <c r="B29" s="25" t="s">
        <v>638</v>
      </c>
      <c r="C29" s="28" t="s">
        <v>269</v>
      </c>
      <c r="D29" s="28" t="s">
        <v>51</v>
      </c>
      <c r="E29" s="39" t="s">
        <v>12</v>
      </c>
      <c r="F29" s="26" t="s">
        <v>10</v>
      </c>
      <c r="G29" s="29">
        <v>39626</v>
      </c>
      <c r="H29" s="26" t="s">
        <v>205</v>
      </c>
      <c r="I29" s="25" t="s">
        <v>583</v>
      </c>
      <c r="J29" s="48">
        <v>6</v>
      </c>
      <c r="K29" s="117">
        <v>1</v>
      </c>
      <c r="L29" s="117">
        <v>0</v>
      </c>
      <c r="M29" s="117">
        <v>7.5</v>
      </c>
      <c r="N29" s="117">
        <v>2</v>
      </c>
      <c r="O29" s="117">
        <v>1</v>
      </c>
      <c r="P29" s="117">
        <v>0</v>
      </c>
      <c r="Q29" s="117">
        <v>6</v>
      </c>
      <c r="R29" s="117">
        <v>9</v>
      </c>
      <c r="S29" s="117">
        <f t="shared" si="0"/>
        <v>32.5</v>
      </c>
      <c r="T29" s="119">
        <f t="shared" si="1"/>
        <v>36.516853932584269</v>
      </c>
      <c r="U29" s="120"/>
    </row>
    <row r="30" spans="1:21" s="43" customFormat="1" x14ac:dyDescent="0.25">
      <c r="A30" s="37">
        <v>23</v>
      </c>
      <c r="B30" s="28" t="s">
        <v>524</v>
      </c>
      <c r="C30" s="28" t="s">
        <v>54</v>
      </c>
      <c r="D30" s="28" t="s">
        <v>362</v>
      </c>
      <c r="E30" s="39" t="s">
        <v>9</v>
      </c>
      <c r="F30" s="26" t="s">
        <v>10</v>
      </c>
      <c r="G30" s="34">
        <v>39871</v>
      </c>
      <c r="H30" s="26" t="s">
        <v>408</v>
      </c>
      <c r="I30" s="28" t="s">
        <v>409</v>
      </c>
      <c r="J30" s="39">
        <v>4</v>
      </c>
      <c r="K30" s="117">
        <v>1</v>
      </c>
      <c r="L30" s="117">
        <v>0</v>
      </c>
      <c r="M30" s="117">
        <v>7.5</v>
      </c>
      <c r="N30" s="117">
        <v>1</v>
      </c>
      <c r="O30" s="117">
        <v>6</v>
      </c>
      <c r="P30" s="117">
        <v>0</v>
      </c>
      <c r="Q30" s="117">
        <v>6</v>
      </c>
      <c r="R30" s="117">
        <v>6</v>
      </c>
      <c r="S30" s="117">
        <f t="shared" si="0"/>
        <v>31.5</v>
      </c>
      <c r="T30" s="119">
        <f t="shared" si="1"/>
        <v>35.393258426966291</v>
      </c>
      <c r="U30" s="120"/>
    </row>
    <row r="31" spans="1:21" s="43" customFormat="1" x14ac:dyDescent="0.25">
      <c r="A31" s="37">
        <v>24</v>
      </c>
      <c r="B31" s="25" t="s">
        <v>616</v>
      </c>
      <c r="C31" s="28" t="s">
        <v>73</v>
      </c>
      <c r="D31" s="28" t="s">
        <v>88</v>
      </c>
      <c r="E31" s="39" t="s">
        <v>9</v>
      </c>
      <c r="F31" s="26" t="s">
        <v>10</v>
      </c>
      <c r="G31" s="29">
        <v>39805</v>
      </c>
      <c r="H31" s="26" t="s">
        <v>205</v>
      </c>
      <c r="I31" s="25" t="s">
        <v>583</v>
      </c>
      <c r="J31" s="39">
        <v>2</v>
      </c>
      <c r="K31" s="117">
        <v>1</v>
      </c>
      <c r="L31" s="117">
        <v>0</v>
      </c>
      <c r="M31" s="117">
        <v>7.5</v>
      </c>
      <c r="N31" s="117">
        <v>1</v>
      </c>
      <c r="O31" s="117">
        <v>1</v>
      </c>
      <c r="P31" s="117">
        <v>6</v>
      </c>
      <c r="Q31" s="117">
        <v>5</v>
      </c>
      <c r="R31" s="117">
        <v>8</v>
      </c>
      <c r="S31" s="117">
        <f t="shared" si="0"/>
        <v>31.5</v>
      </c>
      <c r="T31" s="119">
        <f t="shared" si="1"/>
        <v>35.393258426966291</v>
      </c>
      <c r="U31" s="120"/>
    </row>
    <row r="32" spans="1:21" s="43" customFormat="1" x14ac:dyDescent="0.25">
      <c r="A32" s="37">
        <v>25</v>
      </c>
      <c r="B32" s="25" t="s">
        <v>569</v>
      </c>
      <c r="C32" s="25" t="s">
        <v>570</v>
      </c>
      <c r="D32" s="25" t="s">
        <v>381</v>
      </c>
      <c r="E32" s="39" t="s">
        <v>12</v>
      </c>
      <c r="F32" s="26" t="s">
        <v>10</v>
      </c>
      <c r="G32" s="27">
        <v>39513</v>
      </c>
      <c r="H32" s="31" t="s">
        <v>117</v>
      </c>
      <c r="I32" s="31" t="s">
        <v>118</v>
      </c>
      <c r="J32" s="37">
        <v>4</v>
      </c>
      <c r="K32" s="117">
        <v>2</v>
      </c>
      <c r="L32" s="117">
        <v>3</v>
      </c>
      <c r="M32" s="117">
        <v>2.5</v>
      </c>
      <c r="N32" s="117">
        <v>4</v>
      </c>
      <c r="O32" s="117">
        <v>2</v>
      </c>
      <c r="P32" s="117">
        <v>0</v>
      </c>
      <c r="Q32" s="117">
        <v>7</v>
      </c>
      <c r="R32" s="117">
        <v>5</v>
      </c>
      <c r="S32" s="117">
        <f t="shared" si="0"/>
        <v>29.5</v>
      </c>
      <c r="T32" s="119">
        <f t="shared" si="1"/>
        <v>33.146067415730336</v>
      </c>
      <c r="U32" s="120"/>
    </row>
    <row r="33" spans="1:21" s="43" customFormat="1" x14ac:dyDescent="0.25">
      <c r="A33" s="37">
        <v>26</v>
      </c>
      <c r="B33" s="28" t="s">
        <v>525</v>
      </c>
      <c r="C33" s="28" t="s">
        <v>333</v>
      </c>
      <c r="D33" s="28" t="s">
        <v>88</v>
      </c>
      <c r="E33" s="39" t="s">
        <v>9</v>
      </c>
      <c r="F33" s="26" t="s">
        <v>10</v>
      </c>
      <c r="G33" s="34">
        <v>39642</v>
      </c>
      <c r="H33" s="26" t="s">
        <v>408</v>
      </c>
      <c r="I33" s="28" t="s">
        <v>409</v>
      </c>
      <c r="J33" s="41">
        <v>2</v>
      </c>
      <c r="K33" s="117">
        <v>2</v>
      </c>
      <c r="L33" s="117">
        <v>0</v>
      </c>
      <c r="M33" s="117">
        <v>5</v>
      </c>
      <c r="N33" s="117">
        <v>0</v>
      </c>
      <c r="O33" s="117">
        <v>5</v>
      </c>
      <c r="P33" s="117">
        <v>0</v>
      </c>
      <c r="Q33" s="117">
        <v>5</v>
      </c>
      <c r="R33" s="117">
        <v>8</v>
      </c>
      <c r="S33" s="117">
        <f t="shared" si="0"/>
        <v>27</v>
      </c>
      <c r="T33" s="119">
        <f t="shared" si="1"/>
        <v>30.337078651685392</v>
      </c>
      <c r="U33" s="120"/>
    </row>
    <row r="34" spans="1:21" s="43" customFormat="1" x14ac:dyDescent="0.25">
      <c r="A34" s="37">
        <v>27</v>
      </c>
      <c r="B34" s="28" t="s">
        <v>351</v>
      </c>
      <c r="C34" s="28" t="s">
        <v>462</v>
      </c>
      <c r="D34" s="28" t="s">
        <v>463</v>
      </c>
      <c r="E34" s="39" t="s">
        <v>454</v>
      </c>
      <c r="F34" s="26" t="s">
        <v>10</v>
      </c>
      <c r="G34" s="34">
        <v>39933</v>
      </c>
      <c r="H34" s="26" t="s">
        <v>26</v>
      </c>
      <c r="I34" s="28" t="s">
        <v>27</v>
      </c>
      <c r="J34" s="47">
        <v>4</v>
      </c>
      <c r="K34" s="117">
        <v>0</v>
      </c>
      <c r="L34" s="117">
        <v>0</v>
      </c>
      <c r="M34" s="117">
        <v>7.5</v>
      </c>
      <c r="N34" s="117">
        <v>0</v>
      </c>
      <c r="O34" s="117">
        <v>0</v>
      </c>
      <c r="P34" s="117">
        <v>0</v>
      </c>
      <c r="Q34" s="117">
        <v>5</v>
      </c>
      <c r="R34" s="117">
        <v>10</v>
      </c>
      <c r="S34" s="117">
        <f t="shared" si="0"/>
        <v>26.5</v>
      </c>
      <c r="T34" s="119">
        <f t="shared" si="1"/>
        <v>29.775280898876403</v>
      </c>
      <c r="U34" s="120"/>
    </row>
    <row r="35" spans="1:21" s="43" customFormat="1" x14ac:dyDescent="0.25">
      <c r="A35" s="37">
        <v>28</v>
      </c>
      <c r="B35" s="28" t="s">
        <v>447</v>
      </c>
      <c r="C35" s="28" t="s">
        <v>70</v>
      </c>
      <c r="D35" s="28" t="s">
        <v>558</v>
      </c>
      <c r="E35" s="39" t="s">
        <v>12</v>
      </c>
      <c r="F35" s="26" t="s">
        <v>10</v>
      </c>
      <c r="G35" s="27">
        <v>39763</v>
      </c>
      <c r="H35" s="27" t="s">
        <v>133</v>
      </c>
      <c r="I35" s="25" t="s">
        <v>553</v>
      </c>
      <c r="J35" s="39">
        <v>2</v>
      </c>
      <c r="K35" s="117">
        <v>1</v>
      </c>
      <c r="L35" s="117">
        <v>1</v>
      </c>
      <c r="M35" s="117">
        <v>5</v>
      </c>
      <c r="N35" s="117">
        <v>0</v>
      </c>
      <c r="O35" s="117">
        <v>1</v>
      </c>
      <c r="P35" s="117">
        <v>2</v>
      </c>
      <c r="Q35" s="117">
        <v>5</v>
      </c>
      <c r="R35" s="117">
        <v>9</v>
      </c>
      <c r="S35" s="117">
        <f t="shared" si="0"/>
        <v>26</v>
      </c>
      <c r="T35" s="119">
        <f t="shared" si="1"/>
        <v>29.213483146067414</v>
      </c>
      <c r="U35" s="120"/>
    </row>
    <row r="36" spans="1:21" s="43" customFormat="1" x14ac:dyDescent="0.25">
      <c r="A36" s="37">
        <v>29</v>
      </c>
      <c r="B36" s="28" t="s">
        <v>576</v>
      </c>
      <c r="C36" s="28" t="s">
        <v>332</v>
      </c>
      <c r="D36" s="28" t="s">
        <v>362</v>
      </c>
      <c r="E36" s="39" t="s">
        <v>9</v>
      </c>
      <c r="F36" s="26" t="s">
        <v>10</v>
      </c>
      <c r="G36" s="34">
        <v>39890</v>
      </c>
      <c r="H36" s="26" t="s">
        <v>122</v>
      </c>
      <c r="I36" s="28" t="s">
        <v>125</v>
      </c>
      <c r="J36" s="39">
        <v>2</v>
      </c>
      <c r="K36" s="117">
        <v>4</v>
      </c>
      <c r="L36" s="117">
        <v>1</v>
      </c>
      <c r="M36" s="117">
        <v>7.5</v>
      </c>
      <c r="N36" s="117">
        <v>0</v>
      </c>
      <c r="O36" s="117">
        <v>1</v>
      </c>
      <c r="P36" s="117">
        <v>0</v>
      </c>
      <c r="Q36" s="117">
        <v>5</v>
      </c>
      <c r="R36" s="117">
        <v>5</v>
      </c>
      <c r="S36" s="117">
        <f t="shared" si="0"/>
        <v>25.5</v>
      </c>
      <c r="T36" s="119">
        <f t="shared" si="1"/>
        <v>28.651685393258425</v>
      </c>
      <c r="U36" s="120"/>
    </row>
    <row r="37" spans="1:21" s="43" customFormat="1" x14ac:dyDescent="0.25">
      <c r="A37" s="37">
        <v>30</v>
      </c>
      <c r="B37" s="25" t="s">
        <v>481</v>
      </c>
      <c r="C37" s="25" t="s">
        <v>482</v>
      </c>
      <c r="D37" s="25" t="s">
        <v>59</v>
      </c>
      <c r="E37" s="37" t="s">
        <v>9</v>
      </c>
      <c r="F37" s="26" t="s">
        <v>10</v>
      </c>
      <c r="G37" s="27">
        <v>39703</v>
      </c>
      <c r="H37" s="26" t="s">
        <v>375</v>
      </c>
      <c r="I37" s="26" t="s">
        <v>483</v>
      </c>
      <c r="J37" s="39">
        <v>6</v>
      </c>
      <c r="K37" s="117">
        <v>1</v>
      </c>
      <c r="L37" s="117">
        <v>0</v>
      </c>
      <c r="M37" s="117">
        <v>5</v>
      </c>
      <c r="N37" s="117">
        <v>1</v>
      </c>
      <c r="O37" s="117">
        <v>0</v>
      </c>
      <c r="P37" s="117">
        <v>0</v>
      </c>
      <c r="Q37" s="117">
        <v>7</v>
      </c>
      <c r="R37" s="117">
        <v>5</v>
      </c>
      <c r="S37" s="117">
        <f t="shared" si="0"/>
        <v>25</v>
      </c>
      <c r="T37" s="119">
        <f t="shared" si="1"/>
        <v>28.089887640449437</v>
      </c>
      <c r="U37" s="120"/>
    </row>
    <row r="38" spans="1:21" s="43" customFormat="1" x14ac:dyDescent="0.25">
      <c r="A38" s="37">
        <v>31</v>
      </c>
      <c r="B38" s="25" t="s">
        <v>561</v>
      </c>
      <c r="C38" s="25" t="s">
        <v>476</v>
      </c>
      <c r="D38" s="25" t="s">
        <v>275</v>
      </c>
      <c r="E38" s="37" t="s">
        <v>12</v>
      </c>
      <c r="F38" s="26" t="s">
        <v>10</v>
      </c>
      <c r="G38" s="27">
        <v>39728</v>
      </c>
      <c r="H38" s="27" t="s">
        <v>133</v>
      </c>
      <c r="I38" s="25" t="s">
        <v>553</v>
      </c>
      <c r="J38" s="39">
        <v>2</v>
      </c>
      <c r="K38" s="117">
        <v>0</v>
      </c>
      <c r="L38" s="117">
        <v>0</v>
      </c>
      <c r="M38" s="117">
        <v>7.5</v>
      </c>
      <c r="N38" s="117">
        <v>3</v>
      </c>
      <c r="O38" s="117">
        <v>0</v>
      </c>
      <c r="P38" s="117">
        <v>0</v>
      </c>
      <c r="Q38" s="117">
        <v>6</v>
      </c>
      <c r="R38" s="117">
        <v>6</v>
      </c>
      <c r="S38" s="117">
        <f t="shared" si="0"/>
        <v>24.5</v>
      </c>
      <c r="T38" s="119">
        <f t="shared" si="1"/>
        <v>27.528089887640448</v>
      </c>
      <c r="U38" s="120"/>
    </row>
    <row r="39" spans="1:21" s="43" customFormat="1" x14ac:dyDescent="0.25">
      <c r="A39" s="37">
        <v>32</v>
      </c>
      <c r="B39" s="28" t="s">
        <v>452</v>
      </c>
      <c r="C39" s="28" t="s">
        <v>218</v>
      </c>
      <c r="D39" s="28" t="s">
        <v>453</v>
      </c>
      <c r="E39" s="39" t="s">
        <v>454</v>
      </c>
      <c r="F39" s="26" t="s">
        <v>10</v>
      </c>
      <c r="G39" s="34">
        <v>39667</v>
      </c>
      <c r="H39" s="26" t="s">
        <v>26</v>
      </c>
      <c r="I39" s="28" t="s">
        <v>27</v>
      </c>
      <c r="J39" s="48">
        <v>5</v>
      </c>
      <c r="K39" s="117">
        <v>1</v>
      </c>
      <c r="L39" s="117">
        <v>0</v>
      </c>
      <c r="M39" s="117">
        <v>2.5</v>
      </c>
      <c r="N39" s="117">
        <v>0</v>
      </c>
      <c r="O39" s="117">
        <v>12</v>
      </c>
      <c r="P39" s="117">
        <v>4</v>
      </c>
      <c r="Q39" s="117">
        <v>0</v>
      </c>
      <c r="R39" s="117">
        <v>0</v>
      </c>
      <c r="S39" s="117">
        <f t="shared" si="0"/>
        <v>24.5</v>
      </c>
      <c r="T39" s="119">
        <f t="shared" si="1"/>
        <v>27.528089887640448</v>
      </c>
      <c r="U39" s="120"/>
    </row>
    <row r="40" spans="1:21" s="43" customFormat="1" x14ac:dyDescent="0.25">
      <c r="A40" s="37">
        <v>33</v>
      </c>
      <c r="B40" s="25" t="s">
        <v>637</v>
      </c>
      <c r="C40" s="28" t="s">
        <v>178</v>
      </c>
      <c r="D40" s="28" t="s">
        <v>359</v>
      </c>
      <c r="E40" s="39" t="s">
        <v>9</v>
      </c>
      <c r="F40" s="26" t="s">
        <v>10</v>
      </c>
      <c r="G40" s="29">
        <v>39646</v>
      </c>
      <c r="H40" s="26" t="s">
        <v>205</v>
      </c>
      <c r="I40" s="25" t="s">
        <v>583</v>
      </c>
      <c r="J40" s="39">
        <v>4</v>
      </c>
      <c r="K40" s="117">
        <v>1</v>
      </c>
      <c r="L40" s="117">
        <v>0</v>
      </c>
      <c r="M40" s="117">
        <v>2.5</v>
      </c>
      <c r="N40" s="117">
        <v>1</v>
      </c>
      <c r="O40" s="117">
        <v>0</v>
      </c>
      <c r="P40" s="117">
        <v>2</v>
      </c>
      <c r="Q40" s="117">
        <v>5</v>
      </c>
      <c r="R40" s="117">
        <v>8</v>
      </c>
      <c r="S40" s="117">
        <f t="shared" si="0"/>
        <v>23.5</v>
      </c>
      <c r="T40" s="119">
        <f t="shared" si="1"/>
        <v>26.40449438202247</v>
      </c>
      <c r="U40" s="120"/>
    </row>
    <row r="41" spans="1:21" s="43" customFormat="1" x14ac:dyDescent="0.25">
      <c r="A41" s="37">
        <v>34</v>
      </c>
      <c r="B41" s="25" t="s">
        <v>485</v>
      </c>
      <c r="C41" s="25" t="s">
        <v>415</v>
      </c>
      <c r="D41" s="25" t="s">
        <v>257</v>
      </c>
      <c r="E41" s="37" t="s">
        <v>9</v>
      </c>
      <c r="F41" s="26" t="s">
        <v>10</v>
      </c>
      <c r="G41" s="27">
        <v>39791</v>
      </c>
      <c r="H41" s="26" t="s">
        <v>375</v>
      </c>
      <c r="I41" s="25" t="s">
        <v>66</v>
      </c>
      <c r="J41" s="37">
        <v>6</v>
      </c>
      <c r="K41" s="117">
        <v>1</v>
      </c>
      <c r="L41" s="117">
        <v>0</v>
      </c>
      <c r="M41" s="117">
        <v>7.5</v>
      </c>
      <c r="N41" s="117">
        <v>0</v>
      </c>
      <c r="O41" s="117">
        <v>0</v>
      </c>
      <c r="P41" s="117">
        <v>0</v>
      </c>
      <c r="Q41" s="117">
        <v>3</v>
      </c>
      <c r="R41" s="117">
        <v>4</v>
      </c>
      <c r="S41" s="117">
        <f t="shared" si="0"/>
        <v>21.5</v>
      </c>
      <c r="T41" s="119">
        <f t="shared" si="1"/>
        <v>24.157303370786519</v>
      </c>
      <c r="U41" s="120"/>
    </row>
    <row r="42" spans="1:21" s="43" customFormat="1" x14ac:dyDescent="0.25">
      <c r="A42" s="37">
        <v>35</v>
      </c>
      <c r="B42" s="28" t="s">
        <v>464</v>
      </c>
      <c r="C42" s="28" t="s">
        <v>465</v>
      </c>
      <c r="D42" s="28" t="s">
        <v>453</v>
      </c>
      <c r="E42" s="39" t="s">
        <v>454</v>
      </c>
      <c r="F42" s="26" t="s">
        <v>10</v>
      </c>
      <c r="G42" s="34">
        <v>39225</v>
      </c>
      <c r="H42" s="26" t="s">
        <v>26</v>
      </c>
      <c r="I42" s="28" t="s">
        <v>27</v>
      </c>
      <c r="J42" s="48">
        <v>4</v>
      </c>
      <c r="K42" s="117">
        <v>1</v>
      </c>
      <c r="L42" s="117">
        <v>0</v>
      </c>
      <c r="M42" s="117">
        <v>2.5</v>
      </c>
      <c r="N42" s="117">
        <v>1</v>
      </c>
      <c r="O42" s="117">
        <v>1</v>
      </c>
      <c r="P42" s="117">
        <v>0</v>
      </c>
      <c r="Q42" s="117">
        <v>4</v>
      </c>
      <c r="R42" s="117">
        <v>8</v>
      </c>
      <c r="S42" s="117">
        <f t="shared" si="0"/>
        <v>21.5</v>
      </c>
      <c r="T42" s="119">
        <f t="shared" si="1"/>
        <v>24.157303370786519</v>
      </c>
      <c r="U42" s="120"/>
    </row>
    <row r="43" spans="1:21" s="43" customFormat="1" x14ac:dyDescent="0.25">
      <c r="A43" s="37">
        <v>36</v>
      </c>
      <c r="B43" s="28" t="s">
        <v>459</v>
      </c>
      <c r="C43" s="28" t="s">
        <v>460</v>
      </c>
      <c r="D43" s="28" t="s">
        <v>461</v>
      </c>
      <c r="E43" s="39" t="s">
        <v>454</v>
      </c>
      <c r="F43" s="26" t="s">
        <v>10</v>
      </c>
      <c r="G43" s="34">
        <v>39793</v>
      </c>
      <c r="H43" s="26" t="s">
        <v>26</v>
      </c>
      <c r="I43" s="28" t="s">
        <v>27</v>
      </c>
      <c r="J43" s="111">
        <v>2</v>
      </c>
      <c r="K43" s="117">
        <v>0</v>
      </c>
      <c r="L43" s="117">
        <v>0</v>
      </c>
      <c r="M43" s="117">
        <v>5</v>
      </c>
      <c r="N43" s="117">
        <v>0</v>
      </c>
      <c r="O43" s="117">
        <v>1</v>
      </c>
      <c r="P43" s="117">
        <v>0</v>
      </c>
      <c r="Q43" s="117">
        <v>5</v>
      </c>
      <c r="R43" s="117">
        <v>8</v>
      </c>
      <c r="S43" s="117">
        <f t="shared" si="0"/>
        <v>21</v>
      </c>
      <c r="T43" s="119">
        <f t="shared" si="1"/>
        <v>23.59550561797753</v>
      </c>
      <c r="U43" s="120"/>
    </row>
    <row r="44" spans="1:21" s="43" customFormat="1" x14ac:dyDescent="0.25">
      <c r="A44" s="37">
        <v>37</v>
      </c>
      <c r="B44" s="25" t="s">
        <v>164</v>
      </c>
      <c r="C44" s="25" t="s">
        <v>548</v>
      </c>
      <c r="D44" s="25" t="s">
        <v>183</v>
      </c>
      <c r="E44" s="37" t="s">
        <v>12</v>
      </c>
      <c r="F44" s="26" t="s">
        <v>10</v>
      </c>
      <c r="G44" s="27">
        <v>39587</v>
      </c>
      <c r="H44" s="26" t="s">
        <v>155</v>
      </c>
      <c r="I44" s="28" t="s">
        <v>432</v>
      </c>
      <c r="J44" s="39">
        <v>1</v>
      </c>
      <c r="K44" s="117">
        <v>0</v>
      </c>
      <c r="L44" s="117">
        <v>0</v>
      </c>
      <c r="M44" s="117">
        <v>7.5</v>
      </c>
      <c r="N44" s="117">
        <v>0</v>
      </c>
      <c r="O44" s="117">
        <v>1</v>
      </c>
      <c r="P44" s="117">
        <v>2</v>
      </c>
      <c r="Q44" s="117">
        <v>5</v>
      </c>
      <c r="R44" s="117">
        <v>2</v>
      </c>
      <c r="S44" s="117">
        <f t="shared" si="0"/>
        <v>18.5</v>
      </c>
      <c r="T44" s="119">
        <f t="shared" si="1"/>
        <v>20.786516853932586</v>
      </c>
      <c r="U44" s="120"/>
    </row>
    <row r="45" spans="1:21" s="43" customFormat="1" x14ac:dyDescent="0.25">
      <c r="A45" s="37">
        <v>38</v>
      </c>
      <c r="B45" s="28" t="s">
        <v>574</v>
      </c>
      <c r="C45" s="28" t="s">
        <v>274</v>
      </c>
      <c r="D45" s="28" t="s">
        <v>575</v>
      </c>
      <c r="E45" s="39" t="s">
        <v>9</v>
      </c>
      <c r="F45" s="26" t="s">
        <v>10</v>
      </c>
      <c r="G45" s="34">
        <v>39954</v>
      </c>
      <c r="H45" s="26" t="s">
        <v>122</v>
      </c>
      <c r="I45" s="28" t="s">
        <v>125</v>
      </c>
      <c r="J45" s="39">
        <v>3</v>
      </c>
      <c r="K45" s="117">
        <v>2</v>
      </c>
      <c r="L45" s="117">
        <v>0</v>
      </c>
      <c r="M45" s="117">
        <v>7.5</v>
      </c>
      <c r="N45" s="117">
        <v>0</v>
      </c>
      <c r="O45" s="117">
        <v>3</v>
      </c>
      <c r="P45" s="117">
        <v>0</v>
      </c>
      <c r="Q45" s="117">
        <v>1</v>
      </c>
      <c r="R45" s="117">
        <v>0</v>
      </c>
      <c r="S45" s="117">
        <f t="shared" si="0"/>
        <v>16.5</v>
      </c>
      <c r="T45" s="119">
        <f t="shared" si="1"/>
        <v>18.539325842696631</v>
      </c>
      <c r="U45" s="120"/>
    </row>
    <row r="46" spans="1:21" s="43" customFormat="1" x14ac:dyDescent="0.25">
      <c r="A46" s="37">
        <v>39</v>
      </c>
      <c r="B46" s="25" t="s">
        <v>478</v>
      </c>
      <c r="C46" s="25" t="s">
        <v>479</v>
      </c>
      <c r="D46" s="25" t="s">
        <v>329</v>
      </c>
      <c r="E46" s="37" t="s">
        <v>12</v>
      </c>
      <c r="F46" s="26" t="s">
        <v>10</v>
      </c>
      <c r="G46" s="27">
        <v>39762</v>
      </c>
      <c r="H46" s="26" t="s">
        <v>375</v>
      </c>
      <c r="I46" s="26" t="s">
        <v>483</v>
      </c>
      <c r="J46" s="39">
        <v>1</v>
      </c>
      <c r="K46" s="117">
        <v>1</v>
      </c>
      <c r="L46" s="117">
        <v>0</v>
      </c>
      <c r="M46" s="117">
        <v>7.5</v>
      </c>
      <c r="N46" s="117">
        <v>0</v>
      </c>
      <c r="O46" s="117">
        <v>0</v>
      </c>
      <c r="P46" s="117">
        <v>6</v>
      </c>
      <c r="Q46" s="117">
        <v>0</v>
      </c>
      <c r="R46" s="117">
        <v>0</v>
      </c>
      <c r="S46" s="117">
        <f t="shared" si="0"/>
        <v>15.5</v>
      </c>
      <c r="T46" s="119">
        <f t="shared" si="1"/>
        <v>17.415730337078653</v>
      </c>
      <c r="U46" s="120"/>
    </row>
    <row r="47" spans="1:21" s="43" customFormat="1" x14ac:dyDescent="0.25">
      <c r="A47" s="37">
        <v>40</v>
      </c>
      <c r="B47" s="25" t="s">
        <v>562</v>
      </c>
      <c r="C47" s="25" t="s">
        <v>372</v>
      </c>
      <c r="D47" s="25" t="s">
        <v>563</v>
      </c>
      <c r="E47" s="37" t="s">
        <v>12</v>
      </c>
      <c r="F47" s="26" t="s">
        <v>10</v>
      </c>
      <c r="G47" s="27">
        <v>40067</v>
      </c>
      <c r="H47" s="27" t="s">
        <v>133</v>
      </c>
      <c r="I47" s="25" t="s">
        <v>553</v>
      </c>
      <c r="J47" s="39">
        <v>8</v>
      </c>
      <c r="K47" s="117">
        <v>0</v>
      </c>
      <c r="L47" s="117">
        <v>0</v>
      </c>
      <c r="M47" s="117">
        <v>5</v>
      </c>
      <c r="N47" s="117">
        <v>1</v>
      </c>
      <c r="O47" s="117">
        <v>0</v>
      </c>
      <c r="P47" s="117">
        <v>0</v>
      </c>
      <c r="Q47" s="117">
        <v>1</v>
      </c>
      <c r="R47" s="117">
        <v>0</v>
      </c>
      <c r="S47" s="117">
        <f t="shared" si="0"/>
        <v>15</v>
      </c>
      <c r="T47" s="119">
        <f t="shared" si="1"/>
        <v>16.853932584269664</v>
      </c>
      <c r="U47" s="120"/>
    </row>
    <row r="48" spans="1:21" s="43" customFormat="1" x14ac:dyDescent="0.25">
      <c r="A48" s="37">
        <v>41</v>
      </c>
      <c r="B48" s="28" t="s">
        <v>526</v>
      </c>
      <c r="C48" s="28" t="s">
        <v>515</v>
      </c>
      <c r="D48" s="28" t="s">
        <v>68</v>
      </c>
      <c r="E48" s="39" t="s">
        <v>9</v>
      </c>
      <c r="F48" s="26" t="s">
        <v>10</v>
      </c>
      <c r="G48" s="34">
        <v>39562</v>
      </c>
      <c r="H48" s="26" t="s">
        <v>408</v>
      </c>
      <c r="I48" s="28" t="s">
        <v>409</v>
      </c>
      <c r="J48" s="39">
        <v>6</v>
      </c>
      <c r="K48" s="117">
        <v>0</v>
      </c>
      <c r="L48" s="117">
        <v>0</v>
      </c>
      <c r="M48" s="117">
        <v>0</v>
      </c>
      <c r="N48" s="117">
        <v>0</v>
      </c>
      <c r="O48" s="117">
        <v>0</v>
      </c>
      <c r="P48" s="117">
        <v>2</v>
      </c>
      <c r="Q48" s="117">
        <v>7</v>
      </c>
      <c r="R48" s="117">
        <v>0</v>
      </c>
      <c r="S48" s="117">
        <f t="shared" si="0"/>
        <v>15</v>
      </c>
      <c r="T48" s="119">
        <f t="shared" si="1"/>
        <v>16.853932584269664</v>
      </c>
      <c r="U48" s="120"/>
    </row>
    <row r="49" spans="1:21" s="43" customFormat="1" x14ac:dyDescent="0.25">
      <c r="A49" s="37">
        <v>42</v>
      </c>
      <c r="B49" s="25" t="s">
        <v>486</v>
      </c>
      <c r="C49" s="25" t="s">
        <v>48</v>
      </c>
      <c r="D49" s="86" t="s">
        <v>88</v>
      </c>
      <c r="E49" s="37" t="s">
        <v>9</v>
      </c>
      <c r="F49" s="26" t="s">
        <v>10</v>
      </c>
      <c r="G49" s="27">
        <v>39934</v>
      </c>
      <c r="H49" s="26" t="s">
        <v>375</v>
      </c>
      <c r="I49" s="25" t="s">
        <v>483</v>
      </c>
      <c r="J49" s="39">
        <v>3</v>
      </c>
      <c r="K49" s="117">
        <v>0</v>
      </c>
      <c r="L49" s="117">
        <v>0</v>
      </c>
      <c r="M49" s="117">
        <v>2.5</v>
      </c>
      <c r="N49" s="117">
        <v>0</v>
      </c>
      <c r="O49" s="117">
        <v>0</v>
      </c>
      <c r="P49" s="117">
        <v>0</v>
      </c>
      <c r="Q49" s="117">
        <v>3</v>
      </c>
      <c r="R49" s="117">
        <v>3</v>
      </c>
      <c r="S49" s="117">
        <f t="shared" si="0"/>
        <v>11.5</v>
      </c>
      <c r="T49" s="119">
        <f t="shared" si="1"/>
        <v>12.921348314606741</v>
      </c>
      <c r="U49" s="120"/>
    </row>
    <row r="50" spans="1:21" s="43" customFormat="1" x14ac:dyDescent="0.25">
      <c r="A50" s="37">
        <v>43</v>
      </c>
      <c r="B50" s="25" t="s">
        <v>487</v>
      </c>
      <c r="C50" s="25" t="s">
        <v>392</v>
      </c>
      <c r="D50" s="86" t="s">
        <v>329</v>
      </c>
      <c r="E50" s="37" t="s">
        <v>12</v>
      </c>
      <c r="F50" s="25" t="s">
        <v>10</v>
      </c>
      <c r="G50" s="27">
        <v>39856</v>
      </c>
      <c r="H50" s="25" t="s">
        <v>375</v>
      </c>
      <c r="I50" s="25" t="s">
        <v>483</v>
      </c>
      <c r="J50" s="40">
        <v>2</v>
      </c>
      <c r="K50" s="117">
        <v>1</v>
      </c>
      <c r="L50" s="117">
        <v>0</v>
      </c>
      <c r="M50" s="117">
        <v>5</v>
      </c>
      <c r="N50" s="117">
        <v>0</v>
      </c>
      <c r="O50" s="117">
        <v>0</v>
      </c>
      <c r="P50" s="117">
        <v>0</v>
      </c>
      <c r="Q50" s="117">
        <v>3</v>
      </c>
      <c r="R50" s="117">
        <v>0</v>
      </c>
      <c r="S50" s="117">
        <f t="shared" si="0"/>
        <v>11</v>
      </c>
      <c r="T50" s="119">
        <f t="shared" si="1"/>
        <v>12.359550561797754</v>
      </c>
      <c r="U50" s="120"/>
    </row>
    <row r="51" spans="1:21" s="43" customFormat="1" x14ac:dyDescent="0.25">
      <c r="A51" s="37">
        <v>44</v>
      </c>
      <c r="B51" s="28" t="s">
        <v>455</v>
      </c>
      <c r="C51" s="28" t="s">
        <v>281</v>
      </c>
      <c r="D51" s="88" t="s">
        <v>456</v>
      </c>
      <c r="E51" s="39" t="s">
        <v>454</v>
      </c>
      <c r="F51" s="26" t="s">
        <v>10</v>
      </c>
      <c r="G51" s="34">
        <v>39728</v>
      </c>
      <c r="H51" s="26" t="s">
        <v>26</v>
      </c>
      <c r="I51" s="28" t="s">
        <v>27</v>
      </c>
      <c r="J51" s="39">
        <v>4</v>
      </c>
      <c r="K51" s="117">
        <v>0</v>
      </c>
      <c r="L51" s="117">
        <v>0</v>
      </c>
      <c r="M51" s="117">
        <v>2.5</v>
      </c>
      <c r="N51" s="117">
        <v>1</v>
      </c>
      <c r="O51" s="117">
        <v>0</v>
      </c>
      <c r="P51" s="117">
        <v>0</v>
      </c>
      <c r="Q51" s="117">
        <v>0</v>
      </c>
      <c r="R51" s="117">
        <v>0</v>
      </c>
      <c r="S51" s="117">
        <f t="shared" si="0"/>
        <v>7.5</v>
      </c>
      <c r="T51" s="119">
        <f t="shared" si="1"/>
        <v>8.4269662921348321</v>
      </c>
      <c r="U51" s="120"/>
    </row>
    <row r="55" spans="1:21" x14ac:dyDescent="0.25">
      <c r="H55" s="105" t="s">
        <v>646</v>
      </c>
    </row>
    <row r="56" spans="1:21" x14ac:dyDescent="0.25">
      <c r="H56" s="105" t="s">
        <v>647</v>
      </c>
    </row>
    <row r="57" spans="1:21" x14ac:dyDescent="0.25">
      <c r="H57" s="105" t="s">
        <v>648</v>
      </c>
    </row>
    <row r="58" spans="1:21" x14ac:dyDescent="0.25">
      <c r="H58" s="105" t="s">
        <v>649</v>
      </c>
    </row>
    <row r="59" spans="1:21" x14ac:dyDescent="0.25">
      <c r="H59" s="105" t="s">
        <v>650</v>
      </c>
    </row>
    <row r="60" spans="1:21" x14ac:dyDescent="0.25">
      <c r="H60" s="105" t="s">
        <v>651</v>
      </c>
    </row>
    <row r="61" spans="1:21" x14ac:dyDescent="0.25">
      <c r="H61" s="105" t="s">
        <v>652</v>
      </c>
    </row>
  </sheetData>
  <sortState ref="A8:T51">
    <sortCondition descending="1" ref="S8:S51"/>
  </sortState>
  <pageMargins left="0.7" right="0.7" top="0.75" bottom="0.75" header="0.3" footer="0.3"/>
  <pageSetup paperSize="9" orientation="portrait" horizontalDpi="4294967294" verticalDpi="4294967294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79"/>
  <sheetViews>
    <sheetView tabSelected="1" workbookViewId="0">
      <selection activeCell="W9" sqref="W9"/>
    </sheetView>
  </sheetViews>
  <sheetFormatPr defaultRowHeight="15" x14ac:dyDescent="0.25"/>
  <cols>
    <col min="1" max="1" width="5.140625" customWidth="1"/>
    <col min="2" max="2" width="17.140625" customWidth="1"/>
    <col min="3" max="3" width="12.85546875" customWidth="1"/>
    <col min="4" max="4" width="16" customWidth="1"/>
    <col min="5" max="5" width="4.85546875" customWidth="1"/>
    <col min="6" max="6" width="11.28515625" bestFit="1" customWidth="1"/>
    <col min="7" max="7" width="11.85546875" customWidth="1"/>
    <col min="8" max="8" width="28.42578125" customWidth="1"/>
    <col min="9" max="9" width="35.85546875" customWidth="1"/>
    <col min="10" max="18" width="4.7109375" customWidth="1"/>
    <col min="19" max="19" width="8.5703125" customWidth="1"/>
    <col min="20" max="20" width="8.42578125" customWidth="1"/>
    <col min="21" max="21" width="12.28515625" customWidth="1"/>
  </cols>
  <sheetData>
    <row r="2" spans="1:21" ht="15.75" x14ac:dyDescent="0.25">
      <c r="E2" s="99"/>
      <c r="F2" s="99" t="s">
        <v>606</v>
      </c>
      <c r="G2" s="99"/>
      <c r="H2" s="99"/>
      <c r="I2" s="1"/>
      <c r="J2" s="1"/>
    </row>
    <row r="3" spans="1:21" ht="15.75" x14ac:dyDescent="0.25">
      <c r="E3" s="100"/>
      <c r="F3" s="100" t="s">
        <v>621</v>
      </c>
      <c r="G3" s="100"/>
      <c r="H3" s="100"/>
      <c r="I3" s="2"/>
      <c r="J3" s="2"/>
    </row>
    <row r="4" spans="1:21" ht="15.75" x14ac:dyDescent="0.25">
      <c r="B4" s="3" t="s">
        <v>607</v>
      </c>
      <c r="C4" s="3" t="s">
        <v>611</v>
      </c>
      <c r="D4" s="4"/>
      <c r="G4" s="3"/>
      <c r="H4" s="3"/>
      <c r="I4" s="3" t="s">
        <v>608</v>
      </c>
      <c r="J4" s="96">
        <v>11</v>
      </c>
      <c r="K4" s="97"/>
      <c r="L4" s="97"/>
      <c r="M4" s="97"/>
    </row>
    <row r="5" spans="1:21" ht="15.75" x14ac:dyDescent="0.25">
      <c r="A5" s="5" t="s">
        <v>609</v>
      </c>
      <c r="B5" s="5"/>
      <c r="C5" s="24">
        <v>89</v>
      </c>
      <c r="D5" s="4"/>
      <c r="G5" s="6"/>
      <c r="H5" s="5"/>
      <c r="I5" s="5" t="s">
        <v>610</v>
      </c>
      <c r="J5" s="5" t="s">
        <v>622</v>
      </c>
      <c r="K5" s="97"/>
      <c r="L5" s="97"/>
      <c r="M5" s="97"/>
    </row>
    <row r="6" spans="1:21" ht="15.75" x14ac:dyDescent="0.25">
      <c r="A6" s="5"/>
      <c r="B6" s="5"/>
      <c r="C6" s="23"/>
      <c r="D6" s="4"/>
      <c r="G6" s="6"/>
      <c r="H6" s="5"/>
      <c r="I6" s="5"/>
      <c r="J6" s="7"/>
    </row>
    <row r="7" spans="1:21" s="10" customFormat="1" ht="63" x14ac:dyDescent="0.25">
      <c r="A7" s="38" t="s">
        <v>0</v>
      </c>
      <c r="B7" s="38" t="s">
        <v>1</v>
      </c>
      <c r="C7" s="38" t="s">
        <v>2</v>
      </c>
      <c r="D7" s="38" t="s">
        <v>3</v>
      </c>
      <c r="E7" s="38" t="s">
        <v>4</v>
      </c>
      <c r="F7" s="38" t="s">
        <v>5</v>
      </c>
      <c r="G7" s="38" t="s">
        <v>6</v>
      </c>
      <c r="H7" s="38" t="s">
        <v>7</v>
      </c>
      <c r="I7" s="38" t="s">
        <v>8</v>
      </c>
      <c r="J7" s="38" t="s">
        <v>626</v>
      </c>
      <c r="K7" s="38" t="s">
        <v>627</v>
      </c>
      <c r="L7" s="38" t="s">
        <v>628</v>
      </c>
      <c r="M7" s="38" t="s">
        <v>629</v>
      </c>
      <c r="N7" s="38" t="s">
        <v>630</v>
      </c>
      <c r="O7" s="38" t="s">
        <v>631</v>
      </c>
      <c r="P7" s="38" t="s">
        <v>632</v>
      </c>
      <c r="Q7" s="38" t="s">
        <v>633</v>
      </c>
      <c r="R7" s="38" t="s">
        <v>634</v>
      </c>
      <c r="S7" s="38" t="s">
        <v>625</v>
      </c>
      <c r="T7" s="38" t="s">
        <v>623</v>
      </c>
      <c r="U7" s="38" t="s">
        <v>624</v>
      </c>
    </row>
    <row r="8" spans="1:21" s="10" customFormat="1" ht="15.75" x14ac:dyDescent="0.25">
      <c r="A8" s="75">
        <v>1</v>
      </c>
      <c r="B8" s="9" t="s">
        <v>160</v>
      </c>
      <c r="C8" s="9" t="s">
        <v>161</v>
      </c>
      <c r="D8" s="9" t="s">
        <v>162</v>
      </c>
      <c r="E8" s="73" t="s">
        <v>9</v>
      </c>
      <c r="F8" s="9" t="s">
        <v>10</v>
      </c>
      <c r="G8" s="14">
        <v>39418</v>
      </c>
      <c r="H8" s="9" t="s">
        <v>155</v>
      </c>
      <c r="I8" s="9" t="s">
        <v>156</v>
      </c>
      <c r="J8" s="73">
        <v>10</v>
      </c>
      <c r="K8" s="106">
        <v>6</v>
      </c>
      <c r="L8" s="106">
        <v>3</v>
      </c>
      <c r="M8" s="106">
        <v>6</v>
      </c>
      <c r="N8" s="106">
        <v>6</v>
      </c>
      <c r="O8" s="106">
        <v>14</v>
      </c>
      <c r="P8" s="106">
        <v>8</v>
      </c>
      <c r="Q8" s="106">
        <v>11</v>
      </c>
      <c r="R8" s="106">
        <v>12</v>
      </c>
      <c r="S8" s="106">
        <f t="shared" ref="S8:S39" si="0">SUM(J8:R8)</f>
        <v>76</v>
      </c>
      <c r="T8" s="115">
        <f t="shared" ref="T8:T39" si="1">S8*100/89</f>
        <v>85.393258426966298</v>
      </c>
      <c r="U8" s="106" t="s">
        <v>135</v>
      </c>
    </row>
    <row r="9" spans="1:21" s="10" customFormat="1" ht="15.75" x14ac:dyDescent="0.25">
      <c r="A9" s="73">
        <v>2</v>
      </c>
      <c r="B9" s="9" t="s">
        <v>584</v>
      </c>
      <c r="C9" s="9" t="s">
        <v>585</v>
      </c>
      <c r="D9" s="9" t="s">
        <v>362</v>
      </c>
      <c r="E9" s="72" t="s">
        <v>9</v>
      </c>
      <c r="F9" s="9" t="s">
        <v>10</v>
      </c>
      <c r="G9" s="14">
        <v>39622</v>
      </c>
      <c r="H9" s="13" t="s">
        <v>402</v>
      </c>
      <c r="I9" s="9" t="s">
        <v>403</v>
      </c>
      <c r="J9" s="73">
        <v>12</v>
      </c>
      <c r="K9" s="106">
        <v>4</v>
      </c>
      <c r="L9" s="106">
        <v>1</v>
      </c>
      <c r="M9" s="106">
        <v>10</v>
      </c>
      <c r="N9" s="106">
        <v>5</v>
      </c>
      <c r="O9" s="106">
        <v>12</v>
      </c>
      <c r="P9" s="106">
        <v>8</v>
      </c>
      <c r="Q9" s="106">
        <v>13</v>
      </c>
      <c r="R9" s="106">
        <v>11</v>
      </c>
      <c r="S9" s="106">
        <f t="shared" si="0"/>
        <v>76</v>
      </c>
      <c r="T9" s="115">
        <f t="shared" si="1"/>
        <v>85.393258426966298</v>
      </c>
      <c r="U9" s="106" t="s">
        <v>135</v>
      </c>
    </row>
    <row r="10" spans="1:21" s="10" customFormat="1" ht="15.75" x14ac:dyDescent="0.25">
      <c r="A10" s="75">
        <v>3</v>
      </c>
      <c r="B10" s="9" t="s">
        <v>16</v>
      </c>
      <c r="C10" s="9" t="s">
        <v>17</v>
      </c>
      <c r="D10" s="9" t="s">
        <v>18</v>
      </c>
      <c r="E10" s="73" t="s">
        <v>9</v>
      </c>
      <c r="F10" s="9" t="s">
        <v>10</v>
      </c>
      <c r="G10" s="14">
        <v>39329</v>
      </c>
      <c r="H10" s="9" t="s">
        <v>13</v>
      </c>
      <c r="I10" s="9" t="s">
        <v>19</v>
      </c>
      <c r="J10" s="73">
        <v>8</v>
      </c>
      <c r="K10" s="106">
        <v>6</v>
      </c>
      <c r="L10" s="106">
        <v>3</v>
      </c>
      <c r="M10" s="106">
        <v>7.5</v>
      </c>
      <c r="N10" s="106">
        <v>4</v>
      </c>
      <c r="O10" s="106">
        <v>12</v>
      </c>
      <c r="P10" s="106">
        <v>8</v>
      </c>
      <c r="Q10" s="106">
        <v>11</v>
      </c>
      <c r="R10" s="106">
        <v>15</v>
      </c>
      <c r="S10" s="106">
        <f t="shared" si="0"/>
        <v>74.5</v>
      </c>
      <c r="T10" s="115">
        <f t="shared" si="1"/>
        <v>83.707865168539328</v>
      </c>
      <c r="U10" s="106" t="s">
        <v>141</v>
      </c>
    </row>
    <row r="11" spans="1:21" s="10" customFormat="1" ht="15.75" x14ac:dyDescent="0.25">
      <c r="A11" s="73">
        <v>4</v>
      </c>
      <c r="B11" s="9" t="s">
        <v>152</v>
      </c>
      <c r="C11" s="9" t="s">
        <v>153</v>
      </c>
      <c r="D11" s="9" t="s">
        <v>154</v>
      </c>
      <c r="E11" s="73" t="s">
        <v>12</v>
      </c>
      <c r="F11" s="9" t="s">
        <v>10</v>
      </c>
      <c r="G11" s="14">
        <v>39331</v>
      </c>
      <c r="H11" s="9" t="s">
        <v>155</v>
      </c>
      <c r="I11" s="9" t="s">
        <v>156</v>
      </c>
      <c r="J11" s="73">
        <v>10</v>
      </c>
      <c r="K11" s="106">
        <v>6</v>
      </c>
      <c r="L11" s="106">
        <v>0</v>
      </c>
      <c r="M11" s="106">
        <v>7.5</v>
      </c>
      <c r="N11" s="106">
        <v>6</v>
      </c>
      <c r="O11" s="106">
        <v>12</v>
      </c>
      <c r="P11" s="106">
        <v>6</v>
      </c>
      <c r="Q11" s="106">
        <v>13</v>
      </c>
      <c r="R11" s="106">
        <v>10</v>
      </c>
      <c r="S11" s="106">
        <f t="shared" si="0"/>
        <v>70.5</v>
      </c>
      <c r="T11" s="115">
        <f t="shared" si="1"/>
        <v>79.213483146067418</v>
      </c>
      <c r="U11" s="106" t="s">
        <v>141</v>
      </c>
    </row>
    <row r="12" spans="1:21" s="10" customFormat="1" ht="15.75" x14ac:dyDescent="0.25">
      <c r="A12" s="75">
        <v>5</v>
      </c>
      <c r="B12" s="9" t="s">
        <v>157</v>
      </c>
      <c r="C12" s="9" t="s">
        <v>158</v>
      </c>
      <c r="D12" s="9" t="s">
        <v>51</v>
      </c>
      <c r="E12" s="73" t="s">
        <v>12</v>
      </c>
      <c r="F12" s="9" t="s">
        <v>10</v>
      </c>
      <c r="G12" s="14">
        <v>39237</v>
      </c>
      <c r="H12" s="9" t="s">
        <v>155</v>
      </c>
      <c r="I12" s="9" t="s">
        <v>159</v>
      </c>
      <c r="J12" s="73">
        <v>10</v>
      </c>
      <c r="K12" s="106">
        <v>3</v>
      </c>
      <c r="L12" s="106">
        <v>3</v>
      </c>
      <c r="M12" s="106">
        <v>7.5</v>
      </c>
      <c r="N12" s="106">
        <v>6</v>
      </c>
      <c r="O12" s="106">
        <v>14</v>
      </c>
      <c r="P12" s="106">
        <v>6</v>
      </c>
      <c r="Q12" s="106">
        <v>8</v>
      </c>
      <c r="R12" s="106">
        <v>13</v>
      </c>
      <c r="S12" s="106">
        <f t="shared" si="0"/>
        <v>70.5</v>
      </c>
      <c r="T12" s="115">
        <f t="shared" si="1"/>
        <v>79.213483146067418</v>
      </c>
      <c r="U12" s="106" t="s">
        <v>141</v>
      </c>
    </row>
    <row r="13" spans="1:21" s="10" customFormat="1" ht="15.75" x14ac:dyDescent="0.25">
      <c r="A13" s="73">
        <v>6</v>
      </c>
      <c r="B13" s="9" t="s">
        <v>263</v>
      </c>
      <c r="C13" s="9" t="s">
        <v>472</v>
      </c>
      <c r="D13" s="9" t="s">
        <v>165</v>
      </c>
      <c r="E13" s="72" t="s">
        <v>12</v>
      </c>
      <c r="F13" s="9" t="s">
        <v>10</v>
      </c>
      <c r="G13" s="14">
        <v>39349</v>
      </c>
      <c r="H13" s="13" t="s">
        <v>402</v>
      </c>
      <c r="I13" s="9" t="s">
        <v>403</v>
      </c>
      <c r="J13" s="73">
        <v>13</v>
      </c>
      <c r="K13" s="106">
        <v>6</v>
      </c>
      <c r="L13" s="106">
        <v>3</v>
      </c>
      <c r="M13" s="106">
        <v>4</v>
      </c>
      <c r="N13" s="106">
        <v>6</v>
      </c>
      <c r="O13" s="106">
        <v>10</v>
      </c>
      <c r="P13" s="106">
        <v>8</v>
      </c>
      <c r="Q13" s="106">
        <v>12</v>
      </c>
      <c r="R13" s="106">
        <v>5</v>
      </c>
      <c r="S13" s="106">
        <f t="shared" si="0"/>
        <v>67</v>
      </c>
      <c r="T13" s="115">
        <f t="shared" si="1"/>
        <v>75.280898876404493</v>
      </c>
      <c r="U13" s="106" t="s">
        <v>141</v>
      </c>
    </row>
    <row r="14" spans="1:21" s="10" customFormat="1" ht="15.75" x14ac:dyDescent="0.25">
      <c r="A14" s="75">
        <v>7</v>
      </c>
      <c r="B14" s="9" t="s">
        <v>188</v>
      </c>
      <c r="C14" s="9" t="s">
        <v>189</v>
      </c>
      <c r="D14" s="9" t="s">
        <v>190</v>
      </c>
      <c r="E14" s="75" t="s">
        <v>9</v>
      </c>
      <c r="F14" s="9" t="s">
        <v>10</v>
      </c>
      <c r="G14" s="15">
        <v>39696</v>
      </c>
      <c r="H14" s="13" t="s">
        <v>173</v>
      </c>
      <c r="I14" s="13" t="s">
        <v>174</v>
      </c>
      <c r="J14" s="73">
        <v>4</v>
      </c>
      <c r="K14" s="106">
        <v>4</v>
      </c>
      <c r="L14" s="106">
        <v>3</v>
      </c>
      <c r="M14" s="106">
        <v>10</v>
      </c>
      <c r="N14" s="106">
        <v>6</v>
      </c>
      <c r="O14" s="106">
        <v>8</v>
      </c>
      <c r="P14" s="106">
        <v>8</v>
      </c>
      <c r="Q14" s="106">
        <v>7</v>
      </c>
      <c r="R14" s="106">
        <v>15</v>
      </c>
      <c r="S14" s="106">
        <f t="shared" si="0"/>
        <v>65</v>
      </c>
      <c r="T14" s="115">
        <f t="shared" si="1"/>
        <v>73.033707865168537</v>
      </c>
      <c r="U14" s="106" t="s">
        <v>141</v>
      </c>
    </row>
    <row r="15" spans="1:21" s="10" customFormat="1" ht="15.75" x14ac:dyDescent="0.25">
      <c r="A15" s="73">
        <v>8</v>
      </c>
      <c r="B15" s="9" t="s">
        <v>171</v>
      </c>
      <c r="C15" s="9" t="s">
        <v>172</v>
      </c>
      <c r="D15" s="9" t="s">
        <v>55</v>
      </c>
      <c r="E15" s="73" t="s">
        <v>9</v>
      </c>
      <c r="F15" s="9" t="s">
        <v>10</v>
      </c>
      <c r="G15" s="14">
        <v>39471</v>
      </c>
      <c r="H15" s="9" t="s">
        <v>173</v>
      </c>
      <c r="I15" s="9" t="s">
        <v>174</v>
      </c>
      <c r="J15" s="73">
        <v>8</v>
      </c>
      <c r="K15" s="106">
        <v>3</v>
      </c>
      <c r="L15" s="106">
        <v>3</v>
      </c>
      <c r="M15" s="106">
        <v>8</v>
      </c>
      <c r="N15" s="106">
        <v>6</v>
      </c>
      <c r="O15" s="106">
        <v>10</v>
      </c>
      <c r="P15" s="106">
        <v>8</v>
      </c>
      <c r="Q15" s="106">
        <v>9</v>
      </c>
      <c r="R15" s="106">
        <v>8</v>
      </c>
      <c r="S15" s="106">
        <f t="shared" si="0"/>
        <v>63</v>
      </c>
      <c r="T15" s="115">
        <f t="shared" si="1"/>
        <v>70.786516853932582</v>
      </c>
      <c r="U15" s="106" t="s">
        <v>141</v>
      </c>
    </row>
    <row r="16" spans="1:21" s="10" customFormat="1" ht="15.75" x14ac:dyDescent="0.25">
      <c r="A16" s="75">
        <v>9</v>
      </c>
      <c r="B16" s="13" t="s">
        <v>603</v>
      </c>
      <c r="C16" s="13" t="s">
        <v>536</v>
      </c>
      <c r="D16" s="13" t="s">
        <v>353</v>
      </c>
      <c r="E16" s="75" t="s">
        <v>12</v>
      </c>
      <c r="F16" s="9" t="s">
        <v>10</v>
      </c>
      <c r="G16" s="15">
        <v>39262</v>
      </c>
      <c r="H16" s="13" t="s">
        <v>604</v>
      </c>
      <c r="I16" s="13" t="s">
        <v>605</v>
      </c>
      <c r="J16" s="73">
        <v>8</v>
      </c>
      <c r="K16" s="106">
        <v>0</v>
      </c>
      <c r="L16" s="106">
        <v>2</v>
      </c>
      <c r="M16" s="106">
        <v>10</v>
      </c>
      <c r="N16" s="106">
        <v>4</v>
      </c>
      <c r="O16" s="106">
        <v>8</v>
      </c>
      <c r="P16" s="106">
        <v>4</v>
      </c>
      <c r="Q16" s="106">
        <v>10</v>
      </c>
      <c r="R16" s="106">
        <v>12</v>
      </c>
      <c r="S16" s="106">
        <f t="shared" si="0"/>
        <v>58</v>
      </c>
      <c r="T16" s="115">
        <f t="shared" si="1"/>
        <v>65.168539325842701</v>
      </c>
      <c r="U16" s="106" t="s">
        <v>141</v>
      </c>
    </row>
    <row r="17" spans="1:21" s="10" customFormat="1" ht="15.75" x14ac:dyDescent="0.25">
      <c r="A17" s="73">
        <v>10</v>
      </c>
      <c r="B17" s="9" t="s">
        <v>184</v>
      </c>
      <c r="C17" s="9" t="s">
        <v>185</v>
      </c>
      <c r="D17" s="9" t="s">
        <v>186</v>
      </c>
      <c r="E17" s="75" t="s">
        <v>9</v>
      </c>
      <c r="F17" s="9" t="s">
        <v>10</v>
      </c>
      <c r="G17" s="14">
        <v>39341</v>
      </c>
      <c r="H17" s="13" t="s">
        <v>173</v>
      </c>
      <c r="I17" s="13" t="s">
        <v>174</v>
      </c>
      <c r="J17" s="73">
        <v>6</v>
      </c>
      <c r="K17" s="106">
        <v>4</v>
      </c>
      <c r="L17" s="106">
        <v>0</v>
      </c>
      <c r="M17" s="106">
        <v>5</v>
      </c>
      <c r="N17" s="106">
        <v>6</v>
      </c>
      <c r="O17" s="106">
        <v>14</v>
      </c>
      <c r="P17" s="106">
        <v>8</v>
      </c>
      <c r="Q17" s="106">
        <v>4</v>
      </c>
      <c r="R17" s="106">
        <v>9</v>
      </c>
      <c r="S17" s="106">
        <f t="shared" si="0"/>
        <v>56</v>
      </c>
      <c r="T17" s="115">
        <f t="shared" si="1"/>
        <v>62.921348314606739</v>
      </c>
      <c r="U17" s="106" t="s">
        <v>141</v>
      </c>
    </row>
    <row r="18" spans="1:21" s="10" customFormat="1" ht="15.75" x14ac:dyDescent="0.25">
      <c r="A18" s="75">
        <v>11</v>
      </c>
      <c r="B18" s="9" t="s">
        <v>114</v>
      </c>
      <c r="C18" s="9" t="s">
        <v>115</v>
      </c>
      <c r="D18" s="9" t="s">
        <v>116</v>
      </c>
      <c r="E18" s="73" t="s">
        <v>9</v>
      </c>
      <c r="F18" s="9" t="s">
        <v>10</v>
      </c>
      <c r="G18" s="14">
        <v>39155</v>
      </c>
      <c r="H18" s="9" t="s">
        <v>117</v>
      </c>
      <c r="I18" s="9" t="s">
        <v>118</v>
      </c>
      <c r="J18" s="73">
        <v>8</v>
      </c>
      <c r="K18" s="106">
        <v>2</v>
      </c>
      <c r="L18" s="106">
        <v>0</v>
      </c>
      <c r="M18" s="106">
        <v>3</v>
      </c>
      <c r="N18" s="106">
        <v>6</v>
      </c>
      <c r="O18" s="106">
        <v>9</v>
      </c>
      <c r="P18" s="106">
        <v>8</v>
      </c>
      <c r="Q18" s="106">
        <v>10</v>
      </c>
      <c r="R18" s="106">
        <v>9</v>
      </c>
      <c r="S18" s="106">
        <f t="shared" si="0"/>
        <v>55</v>
      </c>
      <c r="T18" s="115">
        <f t="shared" si="1"/>
        <v>61.797752808988761</v>
      </c>
      <c r="U18" s="106" t="s">
        <v>141</v>
      </c>
    </row>
    <row r="19" spans="1:21" s="10" customFormat="1" ht="15.75" x14ac:dyDescent="0.25">
      <c r="A19" s="73">
        <v>12</v>
      </c>
      <c r="B19" s="9" t="s">
        <v>93</v>
      </c>
      <c r="C19" s="9" t="s">
        <v>94</v>
      </c>
      <c r="D19" s="9" t="s">
        <v>95</v>
      </c>
      <c r="E19" s="73" t="s">
        <v>12</v>
      </c>
      <c r="F19" s="9" t="s">
        <v>10</v>
      </c>
      <c r="G19" s="14">
        <v>39277</v>
      </c>
      <c r="H19" s="9" t="s">
        <v>96</v>
      </c>
      <c r="I19" s="9" t="s">
        <v>97</v>
      </c>
      <c r="J19" s="73">
        <v>6</v>
      </c>
      <c r="K19" s="106">
        <v>4</v>
      </c>
      <c r="L19" s="106">
        <v>2</v>
      </c>
      <c r="M19" s="106">
        <v>2.5</v>
      </c>
      <c r="N19" s="106">
        <v>6</v>
      </c>
      <c r="O19" s="106">
        <v>12</v>
      </c>
      <c r="P19" s="106">
        <v>2</v>
      </c>
      <c r="Q19" s="106">
        <v>8</v>
      </c>
      <c r="R19" s="106">
        <v>10</v>
      </c>
      <c r="S19" s="106">
        <f t="shared" si="0"/>
        <v>52.5</v>
      </c>
      <c r="T19" s="115">
        <f t="shared" si="1"/>
        <v>58.988764044943821</v>
      </c>
      <c r="U19" s="106" t="s">
        <v>141</v>
      </c>
    </row>
    <row r="20" spans="1:21" s="10" customFormat="1" ht="15.75" x14ac:dyDescent="0.25">
      <c r="A20" s="75">
        <v>13</v>
      </c>
      <c r="B20" s="9" t="s">
        <v>60</v>
      </c>
      <c r="C20" s="9" t="s">
        <v>61</v>
      </c>
      <c r="D20" s="9" t="s">
        <v>55</v>
      </c>
      <c r="E20" s="73" t="s">
        <v>9</v>
      </c>
      <c r="F20" s="9" t="s">
        <v>10</v>
      </c>
      <c r="G20" s="14">
        <v>39242</v>
      </c>
      <c r="H20" s="9" t="s">
        <v>62</v>
      </c>
      <c r="I20" s="9" t="s">
        <v>63</v>
      </c>
      <c r="J20" s="73">
        <v>5</v>
      </c>
      <c r="K20" s="106">
        <v>0</v>
      </c>
      <c r="L20" s="106">
        <v>1</v>
      </c>
      <c r="M20" s="106">
        <v>8</v>
      </c>
      <c r="N20" s="106">
        <v>5</v>
      </c>
      <c r="O20" s="106">
        <v>0</v>
      </c>
      <c r="P20" s="106">
        <v>8</v>
      </c>
      <c r="Q20" s="106">
        <v>12</v>
      </c>
      <c r="R20" s="106">
        <v>10</v>
      </c>
      <c r="S20" s="106">
        <f t="shared" si="0"/>
        <v>49</v>
      </c>
      <c r="T20" s="115">
        <f t="shared" si="1"/>
        <v>55.056179775280896</v>
      </c>
      <c r="U20" s="106" t="s">
        <v>141</v>
      </c>
    </row>
    <row r="21" spans="1:21" s="10" customFormat="1" ht="15.75" x14ac:dyDescent="0.25">
      <c r="A21" s="73">
        <v>14</v>
      </c>
      <c r="B21" s="9" t="s">
        <v>28</v>
      </c>
      <c r="C21" s="9" t="s">
        <v>29</v>
      </c>
      <c r="D21" s="9" t="s">
        <v>30</v>
      </c>
      <c r="E21" s="73" t="s">
        <v>9</v>
      </c>
      <c r="F21" s="9" t="s">
        <v>10</v>
      </c>
      <c r="G21" s="14">
        <v>39328</v>
      </c>
      <c r="H21" s="9" t="s">
        <v>26</v>
      </c>
      <c r="I21" s="9" t="s">
        <v>27</v>
      </c>
      <c r="J21" s="73">
        <v>6</v>
      </c>
      <c r="K21" s="126">
        <v>2</v>
      </c>
      <c r="L21" s="126">
        <v>0</v>
      </c>
      <c r="M21" s="126">
        <v>10</v>
      </c>
      <c r="N21" s="126">
        <v>6</v>
      </c>
      <c r="O21" s="126">
        <v>3</v>
      </c>
      <c r="P21" s="126">
        <v>0</v>
      </c>
      <c r="Q21" s="126">
        <v>12</v>
      </c>
      <c r="R21" s="126">
        <v>10</v>
      </c>
      <c r="S21" s="106">
        <f t="shared" si="0"/>
        <v>49</v>
      </c>
      <c r="T21" s="115">
        <f t="shared" si="1"/>
        <v>55.056179775280896</v>
      </c>
      <c r="U21" s="106" t="s">
        <v>141</v>
      </c>
    </row>
    <row r="22" spans="1:21" s="10" customFormat="1" ht="15.75" x14ac:dyDescent="0.25">
      <c r="A22" s="75">
        <v>15</v>
      </c>
      <c r="B22" s="9" t="s">
        <v>64</v>
      </c>
      <c r="C22" s="9" t="s">
        <v>48</v>
      </c>
      <c r="D22" s="9" t="s">
        <v>59</v>
      </c>
      <c r="E22" s="73" t="s">
        <v>9</v>
      </c>
      <c r="F22" s="9" t="s">
        <v>10</v>
      </c>
      <c r="G22" s="14">
        <v>39172</v>
      </c>
      <c r="H22" s="9" t="s">
        <v>65</v>
      </c>
      <c r="I22" s="9" t="s">
        <v>66</v>
      </c>
      <c r="J22" s="73">
        <v>6</v>
      </c>
      <c r="K22" s="106">
        <v>0</v>
      </c>
      <c r="L22" s="106">
        <v>0</v>
      </c>
      <c r="M22" s="106">
        <v>8</v>
      </c>
      <c r="N22" s="106">
        <v>2</v>
      </c>
      <c r="O22" s="106">
        <v>14</v>
      </c>
      <c r="P22" s="106">
        <v>0</v>
      </c>
      <c r="Q22" s="106">
        <v>4</v>
      </c>
      <c r="R22" s="106">
        <v>12</v>
      </c>
      <c r="S22" s="106">
        <f t="shared" si="0"/>
        <v>46</v>
      </c>
      <c r="T22" s="115">
        <f t="shared" si="1"/>
        <v>51.685393258426963</v>
      </c>
      <c r="U22" s="106" t="s">
        <v>141</v>
      </c>
    </row>
    <row r="23" spans="1:21" s="10" customFormat="1" ht="15.75" x14ac:dyDescent="0.25">
      <c r="A23" s="73">
        <v>16</v>
      </c>
      <c r="B23" s="21" t="s">
        <v>602</v>
      </c>
      <c r="C23" s="21" t="s">
        <v>363</v>
      </c>
      <c r="D23" s="21" t="s">
        <v>257</v>
      </c>
      <c r="E23" s="75" t="s">
        <v>9</v>
      </c>
      <c r="F23" s="9" t="s">
        <v>10</v>
      </c>
      <c r="G23" s="22">
        <v>39664</v>
      </c>
      <c r="H23" s="12" t="s">
        <v>598</v>
      </c>
      <c r="I23" s="12" t="s">
        <v>123</v>
      </c>
      <c r="J23" s="73">
        <v>2</v>
      </c>
      <c r="K23" s="126">
        <v>3</v>
      </c>
      <c r="L23" s="126">
        <v>1</v>
      </c>
      <c r="M23" s="126">
        <v>5</v>
      </c>
      <c r="N23" s="126">
        <v>0</v>
      </c>
      <c r="O23" s="126">
        <v>10</v>
      </c>
      <c r="P23" s="126">
        <v>0</v>
      </c>
      <c r="Q23" s="126">
        <v>9</v>
      </c>
      <c r="R23" s="126">
        <v>15</v>
      </c>
      <c r="S23" s="106">
        <f t="shared" si="0"/>
        <v>45</v>
      </c>
      <c r="T23" s="115">
        <f t="shared" si="1"/>
        <v>50.561797752808985</v>
      </c>
      <c r="U23" s="106" t="s">
        <v>141</v>
      </c>
    </row>
    <row r="24" spans="1:21" s="10" customFormat="1" ht="15.75" x14ac:dyDescent="0.25">
      <c r="A24" s="40">
        <v>17</v>
      </c>
      <c r="B24" s="25" t="s">
        <v>20</v>
      </c>
      <c r="C24" s="25" t="s">
        <v>21</v>
      </c>
      <c r="D24" s="25" t="s">
        <v>22</v>
      </c>
      <c r="E24" s="37" t="s">
        <v>12</v>
      </c>
      <c r="F24" s="25" t="s">
        <v>10</v>
      </c>
      <c r="G24" s="27">
        <v>39287</v>
      </c>
      <c r="H24" s="25" t="s">
        <v>13</v>
      </c>
      <c r="I24" s="25" t="s">
        <v>19</v>
      </c>
      <c r="J24" s="37">
        <v>3</v>
      </c>
      <c r="K24" s="117">
        <v>2</v>
      </c>
      <c r="L24" s="117">
        <v>1</v>
      </c>
      <c r="M24" s="117">
        <v>8</v>
      </c>
      <c r="N24" s="117">
        <v>3</v>
      </c>
      <c r="O24" s="117">
        <v>1</v>
      </c>
      <c r="P24" s="117">
        <v>6</v>
      </c>
      <c r="Q24" s="117">
        <v>9</v>
      </c>
      <c r="R24" s="117">
        <v>11</v>
      </c>
      <c r="S24" s="117">
        <f t="shared" si="0"/>
        <v>44</v>
      </c>
      <c r="T24" s="118">
        <f t="shared" si="1"/>
        <v>49.438202247191015</v>
      </c>
      <c r="U24" s="117"/>
    </row>
    <row r="25" spans="1:21" s="10" customFormat="1" ht="15.75" x14ac:dyDescent="0.25">
      <c r="A25" s="37">
        <v>18</v>
      </c>
      <c r="B25" s="26" t="s">
        <v>600</v>
      </c>
      <c r="C25" s="26" t="s">
        <v>601</v>
      </c>
      <c r="D25" s="26" t="s">
        <v>88</v>
      </c>
      <c r="E25" s="40" t="s">
        <v>9</v>
      </c>
      <c r="F25" s="25" t="s">
        <v>10</v>
      </c>
      <c r="G25" s="34">
        <v>39414</v>
      </c>
      <c r="H25" s="26" t="s">
        <v>155</v>
      </c>
      <c r="I25" s="26" t="s">
        <v>159</v>
      </c>
      <c r="J25" s="37">
        <v>4</v>
      </c>
      <c r="K25" s="117">
        <v>2</v>
      </c>
      <c r="L25" s="117">
        <v>0</v>
      </c>
      <c r="M25" s="117">
        <v>2.5</v>
      </c>
      <c r="N25" s="117">
        <v>6</v>
      </c>
      <c r="O25" s="117">
        <v>12</v>
      </c>
      <c r="P25" s="117">
        <v>0</v>
      </c>
      <c r="Q25" s="117">
        <v>7</v>
      </c>
      <c r="R25" s="117">
        <v>10</v>
      </c>
      <c r="S25" s="117">
        <f t="shared" si="0"/>
        <v>43.5</v>
      </c>
      <c r="T25" s="118">
        <f t="shared" si="1"/>
        <v>48.876404494382022</v>
      </c>
      <c r="U25" s="117"/>
    </row>
    <row r="26" spans="1:21" s="10" customFormat="1" ht="15.75" x14ac:dyDescent="0.25">
      <c r="A26" s="40">
        <v>19</v>
      </c>
      <c r="B26" s="25" t="s">
        <v>119</v>
      </c>
      <c r="C26" s="25" t="s">
        <v>120</v>
      </c>
      <c r="D26" s="25" t="s">
        <v>121</v>
      </c>
      <c r="E26" s="37" t="s">
        <v>12</v>
      </c>
      <c r="F26" s="25" t="s">
        <v>10</v>
      </c>
      <c r="G26" s="27">
        <v>39298</v>
      </c>
      <c r="H26" s="25" t="s">
        <v>122</v>
      </c>
      <c r="I26" s="25" t="s">
        <v>123</v>
      </c>
      <c r="J26" s="37">
        <v>10</v>
      </c>
      <c r="K26" s="117">
        <v>1</v>
      </c>
      <c r="L26" s="117">
        <v>1</v>
      </c>
      <c r="M26" s="117">
        <v>3</v>
      </c>
      <c r="N26" s="117">
        <v>5</v>
      </c>
      <c r="O26" s="117">
        <v>0</v>
      </c>
      <c r="P26" s="117">
        <v>4</v>
      </c>
      <c r="Q26" s="117">
        <v>9</v>
      </c>
      <c r="R26" s="117">
        <v>10</v>
      </c>
      <c r="S26" s="117">
        <f t="shared" si="0"/>
        <v>43</v>
      </c>
      <c r="T26" s="118">
        <f t="shared" si="1"/>
        <v>48.314606741573037</v>
      </c>
      <c r="U26" s="117"/>
    </row>
    <row r="27" spans="1:21" s="10" customFormat="1" ht="15.75" x14ac:dyDescent="0.25">
      <c r="A27" s="37">
        <v>20</v>
      </c>
      <c r="B27" s="25" t="s">
        <v>86</v>
      </c>
      <c r="C27" s="25" t="s">
        <v>87</v>
      </c>
      <c r="D27" s="25" t="s">
        <v>88</v>
      </c>
      <c r="E27" s="37" t="s">
        <v>9</v>
      </c>
      <c r="F27" s="25" t="s">
        <v>10</v>
      </c>
      <c r="G27" s="27">
        <v>39278</v>
      </c>
      <c r="H27" s="25" t="s">
        <v>89</v>
      </c>
      <c r="I27" s="25" t="s">
        <v>90</v>
      </c>
      <c r="J27" s="37">
        <v>2</v>
      </c>
      <c r="K27" s="117">
        <v>1</v>
      </c>
      <c r="L27" s="117">
        <v>0</v>
      </c>
      <c r="M27" s="117">
        <v>5</v>
      </c>
      <c r="N27" s="117">
        <v>4</v>
      </c>
      <c r="O27" s="117">
        <v>14</v>
      </c>
      <c r="P27" s="117">
        <v>0</v>
      </c>
      <c r="Q27" s="117">
        <v>7</v>
      </c>
      <c r="R27" s="117">
        <v>9</v>
      </c>
      <c r="S27" s="117">
        <f t="shared" si="0"/>
        <v>42</v>
      </c>
      <c r="T27" s="118">
        <f t="shared" si="1"/>
        <v>47.19101123595506</v>
      </c>
      <c r="U27" s="117"/>
    </row>
    <row r="28" spans="1:21" s="10" customFormat="1" ht="15.75" x14ac:dyDescent="0.25">
      <c r="A28" s="40">
        <v>21</v>
      </c>
      <c r="B28" s="25" t="s">
        <v>75</v>
      </c>
      <c r="C28" s="25" t="s">
        <v>76</v>
      </c>
      <c r="D28" s="25" t="s">
        <v>77</v>
      </c>
      <c r="E28" s="37" t="s">
        <v>9</v>
      </c>
      <c r="F28" s="25" t="s">
        <v>10</v>
      </c>
      <c r="G28" s="27">
        <v>39413</v>
      </c>
      <c r="H28" s="25" t="s">
        <v>65</v>
      </c>
      <c r="I28" s="25" t="s">
        <v>66</v>
      </c>
      <c r="J28" s="37">
        <v>6</v>
      </c>
      <c r="K28" s="117">
        <v>3</v>
      </c>
      <c r="L28" s="117">
        <v>1</v>
      </c>
      <c r="M28" s="117">
        <v>2.5</v>
      </c>
      <c r="N28" s="117">
        <v>3</v>
      </c>
      <c r="O28" s="117">
        <v>8</v>
      </c>
      <c r="P28" s="117">
        <v>0</v>
      </c>
      <c r="Q28" s="117">
        <v>6</v>
      </c>
      <c r="R28" s="117">
        <v>12</v>
      </c>
      <c r="S28" s="117">
        <f t="shared" si="0"/>
        <v>41.5</v>
      </c>
      <c r="T28" s="118">
        <f t="shared" si="1"/>
        <v>46.629213483146067</v>
      </c>
      <c r="U28" s="117"/>
    </row>
    <row r="29" spans="1:21" s="10" customFormat="1" ht="15.75" x14ac:dyDescent="0.25">
      <c r="A29" s="37">
        <v>22</v>
      </c>
      <c r="B29" s="25" t="s">
        <v>639</v>
      </c>
      <c r="C29" s="25" t="s">
        <v>187</v>
      </c>
      <c r="D29" s="25" t="s">
        <v>99</v>
      </c>
      <c r="E29" s="40" t="s">
        <v>9</v>
      </c>
      <c r="F29" s="25" t="s">
        <v>10</v>
      </c>
      <c r="G29" s="27">
        <v>39548</v>
      </c>
      <c r="H29" s="26" t="s">
        <v>173</v>
      </c>
      <c r="I29" s="26" t="s">
        <v>174</v>
      </c>
      <c r="J29" s="37">
        <v>4</v>
      </c>
      <c r="K29" s="117">
        <v>2</v>
      </c>
      <c r="L29" s="117">
        <v>1</v>
      </c>
      <c r="M29" s="117">
        <v>7.5</v>
      </c>
      <c r="N29" s="117">
        <v>0</v>
      </c>
      <c r="O29" s="117">
        <v>8</v>
      </c>
      <c r="P29" s="117">
        <v>1</v>
      </c>
      <c r="Q29" s="117">
        <v>7</v>
      </c>
      <c r="R29" s="117">
        <v>10</v>
      </c>
      <c r="S29" s="117">
        <f t="shared" si="0"/>
        <v>40.5</v>
      </c>
      <c r="T29" s="118">
        <f t="shared" si="1"/>
        <v>45.50561797752809</v>
      </c>
      <c r="U29" s="117"/>
    </row>
    <row r="30" spans="1:21" s="10" customFormat="1" ht="15.75" x14ac:dyDescent="0.25">
      <c r="A30" s="40">
        <v>23</v>
      </c>
      <c r="B30" s="26" t="s">
        <v>599</v>
      </c>
      <c r="C30" s="26" t="s">
        <v>143</v>
      </c>
      <c r="D30" s="26" t="s">
        <v>191</v>
      </c>
      <c r="E30" s="40" t="s">
        <v>9</v>
      </c>
      <c r="F30" s="25" t="s">
        <v>10</v>
      </c>
      <c r="G30" s="34">
        <v>39425</v>
      </c>
      <c r="H30" s="26" t="s">
        <v>192</v>
      </c>
      <c r="I30" s="26" t="s">
        <v>193</v>
      </c>
      <c r="J30" s="37">
        <v>2</v>
      </c>
      <c r="K30" s="117">
        <v>0</v>
      </c>
      <c r="L30" s="117">
        <v>0</v>
      </c>
      <c r="M30" s="117">
        <v>7.5</v>
      </c>
      <c r="N30" s="117">
        <v>2</v>
      </c>
      <c r="O30" s="117">
        <v>10</v>
      </c>
      <c r="P30" s="117">
        <v>1</v>
      </c>
      <c r="Q30" s="117">
        <v>6</v>
      </c>
      <c r="R30" s="117">
        <v>11</v>
      </c>
      <c r="S30" s="117">
        <f t="shared" si="0"/>
        <v>39.5</v>
      </c>
      <c r="T30" s="118">
        <f t="shared" si="1"/>
        <v>44.382022471910112</v>
      </c>
      <c r="U30" s="117"/>
    </row>
    <row r="31" spans="1:21" s="10" customFormat="1" ht="15.75" x14ac:dyDescent="0.25">
      <c r="A31" s="37">
        <v>24</v>
      </c>
      <c r="B31" s="25" t="s">
        <v>144</v>
      </c>
      <c r="C31" s="25" t="s">
        <v>145</v>
      </c>
      <c r="D31" s="25" t="s">
        <v>146</v>
      </c>
      <c r="E31" s="40" t="s">
        <v>9</v>
      </c>
      <c r="F31" s="25" t="s">
        <v>10</v>
      </c>
      <c r="G31" s="27">
        <v>39186</v>
      </c>
      <c r="H31" s="25" t="s">
        <v>133</v>
      </c>
      <c r="I31" s="25" t="s">
        <v>134</v>
      </c>
      <c r="J31" s="37">
        <v>4</v>
      </c>
      <c r="K31" s="117">
        <v>0</v>
      </c>
      <c r="L31" s="117">
        <v>0</v>
      </c>
      <c r="M31" s="117">
        <v>2.5</v>
      </c>
      <c r="N31" s="117">
        <v>2</v>
      </c>
      <c r="O31" s="117">
        <v>8</v>
      </c>
      <c r="P31" s="117">
        <v>4</v>
      </c>
      <c r="Q31" s="117">
        <v>10</v>
      </c>
      <c r="R31" s="117">
        <v>9</v>
      </c>
      <c r="S31" s="117">
        <f t="shared" si="0"/>
        <v>39.5</v>
      </c>
      <c r="T31" s="118">
        <f t="shared" si="1"/>
        <v>44.382022471910112</v>
      </c>
      <c r="U31" s="117"/>
    </row>
    <row r="32" spans="1:21" s="10" customFormat="1" ht="15.75" x14ac:dyDescent="0.25">
      <c r="A32" s="40">
        <v>25</v>
      </c>
      <c r="B32" s="25" t="s">
        <v>150</v>
      </c>
      <c r="C32" s="25" t="s">
        <v>151</v>
      </c>
      <c r="D32" s="25" t="s">
        <v>55</v>
      </c>
      <c r="E32" s="37" t="s">
        <v>9</v>
      </c>
      <c r="F32" s="25" t="s">
        <v>10</v>
      </c>
      <c r="G32" s="27">
        <v>39423</v>
      </c>
      <c r="H32" s="25" t="s">
        <v>133</v>
      </c>
      <c r="I32" s="25" t="s">
        <v>134</v>
      </c>
      <c r="J32" s="37">
        <v>6</v>
      </c>
      <c r="K32" s="117">
        <v>0</v>
      </c>
      <c r="L32" s="117">
        <v>0</v>
      </c>
      <c r="M32" s="117">
        <v>8</v>
      </c>
      <c r="N32" s="117">
        <v>4</v>
      </c>
      <c r="O32" s="117">
        <v>12</v>
      </c>
      <c r="P32" s="117">
        <v>0</v>
      </c>
      <c r="Q32" s="117">
        <v>4</v>
      </c>
      <c r="R32" s="117">
        <v>5</v>
      </c>
      <c r="S32" s="117">
        <f t="shared" si="0"/>
        <v>39</v>
      </c>
      <c r="T32" s="118">
        <f t="shared" si="1"/>
        <v>43.820224719101127</v>
      </c>
      <c r="U32" s="117"/>
    </row>
    <row r="33" spans="1:21" s="10" customFormat="1" ht="15.75" x14ac:dyDescent="0.25">
      <c r="A33" s="37">
        <v>26</v>
      </c>
      <c r="B33" s="25" t="s">
        <v>175</v>
      </c>
      <c r="C33" s="25" t="s">
        <v>109</v>
      </c>
      <c r="D33" s="25" t="s">
        <v>176</v>
      </c>
      <c r="E33" s="40" t="s">
        <v>12</v>
      </c>
      <c r="F33" s="25" t="s">
        <v>10</v>
      </c>
      <c r="G33" s="32">
        <v>39564</v>
      </c>
      <c r="H33" s="26" t="s">
        <v>173</v>
      </c>
      <c r="I33" s="26" t="s">
        <v>174</v>
      </c>
      <c r="J33" s="37">
        <v>2</v>
      </c>
      <c r="K33" s="122">
        <v>1</v>
      </c>
      <c r="L33" s="117">
        <v>1</v>
      </c>
      <c r="M33" s="117">
        <v>10</v>
      </c>
      <c r="N33" s="117">
        <v>3</v>
      </c>
      <c r="O33" s="117">
        <v>2</v>
      </c>
      <c r="P33" s="117">
        <v>1</v>
      </c>
      <c r="Q33" s="117">
        <v>9</v>
      </c>
      <c r="R33" s="117">
        <v>8</v>
      </c>
      <c r="S33" s="117">
        <f t="shared" si="0"/>
        <v>37</v>
      </c>
      <c r="T33" s="118">
        <f t="shared" si="1"/>
        <v>41.573033707865171</v>
      </c>
      <c r="U33" s="117"/>
    </row>
    <row r="34" spans="1:21" s="10" customFormat="1" ht="15.75" x14ac:dyDescent="0.25">
      <c r="A34" s="40">
        <v>27</v>
      </c>
      <c r="B34" s="25" t="s">
        <v>169</v>
      </c>
      <c r="C34" s="25" t="s">
        <v>170</v>
      </c>
      <c r="D34" s="25" t="s">
        <v>51</v>
      </c>
      <c r="E34" s="37" t="s">
        <v>12</v>
      </c>
      <c r="F34" s="25" t="s">
        <v>10</v>
      </c>
      <c r="G34" s="27">
        <v>39253</v>
      </c>
      <c r="H34" s="25" t="s">
        <v>155</v>
      </c>
      <c r="I34" s="25" t="s">
        <v>159</v>
      </c>
      <c r="J34" s="37">
        <v>3</v>
      </c>
      <c r="K34" s="117">
        <v>1</v>
      </c>
      <c r="L34" s="117">
        <v>0</v>
      </c>
      <c r="M34" s="117">
        <v>2</v>
      </c>
      <c r="N34" s="117">
        <v>4</v>
      </c>
      <c r="O34" s="117">
        <v>1</v>
      </c>
      <c r="P34" s="117">
        <v>4</v>
      </c>
      <c r="Q34" s="117">
        <v>9</v>
      </c>
      <c r="R34" s="117">
        <v>12</v>
      </c>
      <c r="S34" s="117">
        <f t="shared" si="0"/>
        <v>36</v>
      </c>
      <c r="T34" s="118">
        <f t="shared" si="1"/>
        <v>40.449438202247194</v>
      </c>
      <c r="U34" s="117"/>
    </row>
    <row r="35" spans="1:21" s="10" customFormat="1" ht="15.75" x14ac:dyDescent="0.25">
      <c r="A35" s="37">
        <v>28</v>
      </c>
      <c r="B35" s="25" t="s">
        <v>196</v>
      </c>
      <c r="C35" s="25" t="s">
        <v>197</v>
      </c>
      <c r="D35" s="25" t="s">
        <v>198</v>
      </c>
      <c r="E35" s="37" t="s">
        <v>9</v>
      </c>
      <c r="F35" s="25" t="s">
        <v>10</v>
      </c>
      <c r="G35" s="27">
        <v>39322</v>
      </c>
      <c r="H35" s="25" t="s">
        <v>192</v>
      </c>
      <c r="I35" s="25" t="s">
        <v>193</v>
      </c>
      <c r="J35" s="47">
        <v>0</v>
      </c>
      <c r="K35" s="117">
        <v>2</v>
      </c>
      <c r="L35" s="117">
        <v>0</v>
      </c>
      <c r="M35" s="117">
        <v>10</v>
      </c>
      <c r="N35" s="117">
        <v>3</v>
      </c>
      <c r="O35" s="117">
        <v>0</v>
      </c>
      <c r="P35" s="117">
        <v>0</v>
      </c>
      <c r="Q35" s="117">
        <v>4</v>
      </c>
      <c r="R35" s="117">
        <v>15</v>
      </c>
      <c r="S35" s="117">
        <f t="shared" si="0"/>
        <v>34</v>
      </c>
      <c r="T35" s="118">
        <f t="shared" si="1"/>
        <v>38.202247191011239</v>
      </c>
      <c r="U35" s="117"/>
    </row>
    <row r="36" spans="1:21" s="10" customFormat="1" ht="15.75" x14ac:dyDescent="0.25">
      <c r="A36" s="40">
        <v>29</v>
      </c>
      <c r="B36" s="25" t="s">
        <v>139</v>
      </c>
      <c r="C36" s="25" t="s">
        <v>140</v>
      </c>
      <c r="D36" s="25" t="s">
        <v>110</v>
      </c>
      <c r="E36" s="37" t="s">
        <v>12</v>
      </c>
      <c r="F36" s="25" t="s">
        <v>10</v>
      </c>
      <c r="G36" s="27">
        <v>39502</v>
      </c>
      <c r="H36" s="25" t="s">
        <v>133</v>
      </c>
      <c r="I36" s="25" t="s">
        <v>134</v>
      </c>
      <c r="J36" s="37">
        <v>4</v>
      </c>
      <c r="K36" s="117">
        <v>2</v>
      </c>
      <c r="L36" s="117">
        <v>3</v>
      </c>
      <c r="M36" s="117">
        <v>2</v>
      </c>
      <c r="N36" s="117">
        <v>1</v>
      </c>
      <c r="O36" s="117">
        <v>2</v>
      </c>
      <c r="P36" s="117">
        <v>4</v>
      </c>
      <c r="Q36" s="117">
        <v>6</v>
      </c>
      <c r="R36" s="117">
        <v>10</v>
      </c>
      <c r="S36" s="117">
        <f t="shared" si="0"/>
        <v>34</v>
      </c>
      <c r="T36" s="118">
        <f t="shared" si="1"/>
        <v>38.202247191011239</v>
      </c>
      <c r="U36" s="117"/>
    </row>
    <row r="37" spans="1:21" s="10" customFormat="1" ht="15.75" x14ac:dyDescent="0.25">
      <c r="A37" s="37">
        <v>30</v>
      </c>
      <c r="B37" s="25" t="s">
        <v>202</v>
      </c>
      <c r="C37" s="25" t="s">
        <v>203</v>
      </c>
      <c r="D37" s="25" t="s">
        <v>204</v>
      </c>
      <c r="E37" s="37" t="s">
        <v>9</v>
      </c>
      <c r="F37" s="25" t="s">
        <v>10</v>
      </c>
      <c r="G37" s="27">
        <v>39429</v>
      </c>
      <c r="H37" s="25" t="s">
        <v>205</v>
      </c>
      <c r="I37" s="25" t="s">
        <v>206</v>
      </c>
      <c r="J37" s="37">
        <v>4</v>
      </c>
      <c r="K37" s="117">
        <v>0</v>
      </c>
      <c r="L37" s="117">
        <v>0</v>
      </c>
      <c r="M37" s="117">
        <v>5</v>
      </c>
      <c r="N37" s="117">
        <v>0</v>
      </c>
      <c r="O37" s="117">
        <v>0</v>
      </c>
      <c r="P37" s="117">
        <v>8</v>
      </c>
      <c r="Q37" s="117">
        <v>7</v>
      </c>
      <c r="R37" s="117">
        <v>10</v>
      </c>
      <c r="S37" s="117">
        <f t="shared" si="0"/>
        <v>34</v>
      </c>
      <c r="T37" s="118">
        <f t="shared" si="1"/>
        <v>38.202247191011239</v>
      </c>
      <c r="U37" s="117"/>
    </row>
    <row r="38" spans="1:21" s="10" customFormat="1" ht="15.75" x14ac:dyDescent="0.25">
      <c r="A38" s="40">
        <v>31</v>
      </c>
      <c r="B38" s="25" t="s">
        <v>147</v>
      </c>
      <c r="C38" s="25" t="s">
        <v>67</v>
      </c>
      <c r="D38" s="25" t="s">
        <v>59</v>
      </c>
      <c r="E38" s="37" t="s">
        <v>9</v>
      </c>
      <c r="F38" s="25" t="s">
        <v>10</v>
      </c>
      <c r="G38" s="27">
        <v>39147</v>
      </c>
      <c r="H38" s="25" t="s">
        <v>133</v>
      </c>
      <c r="I38" s="25" t="s">
        <v>134</v>
      </c>
      <c r="J38" s="37">
        <v>4</v>
      </c>
      <c r="K38" s="117">
        <v>0</v>
      </c>
      <c r="L38" s="117">
        <v>0</v>
      </c>
      <c r="M38" s="117">
        <v>8</v>
      </c>
      <c r="N38" s="117">
        <v>3</v>
      </c>
      <c r="O38" s="117">
        <v>0</v>
      </c>
      <c r="P38" s="117">
        <v>2</v>
      </c>
      <c r="Q38" s="117">
        <v>6</v>
      </c>
      <c r="R38" s="117">
        <v>10</v>
      </c>
      <c r="S38" s="117">
        <f t="shared" si="0"/>
        <v>33</v>
      </c>
      <c r="T38" s="118">
        <f t="shared" si="1"/>
        <v>37.078651685393261</v>
      </c>
      <c r="U38" s="117"/>
    </row>
    <row r="39" spans="1:21" s="10" customFormat="1" ht="15.75" x14ac:dyDescent="0.25">
      <c r="A39" s="37">
        <v>32</v>
      </c>
      <c r="B39" s="25" t="s">
        <v>148</v>
      </c>
      <c r="C39" s="25" t="s">
        <v>149</v>
      </c>
      <c r="D39" s="25" t="s">
        <v>55</v>
      </c>
      <c r="E39" s="37" t="s">
        <v>9</v>
      </c>
      <c r="F39" s="25" t="s">
        <v>10</v>
      </c>
      <c r="G39" s="27">
        <v>39395</v>
      </c>
      <c r="H39" s="25" t="s">
        <v>133</v>
      </c>
      <c r="I39" s="25" t="s">
        <v>134</v>
      </c>
      <c r="J39" s="37">
        <v>4</v>
      </c>
      <c r="K39" s="122">
        <v>1</v>
      </c>
      <c r="L39" s="122">
        <v>0</v>
      </c>
      <c r="M39" s="122">
        <v>0</v>
      </c>
      <c r="N39" s="122">
        <v>3</v>
      </c>
      <c r="O39" s="122">
        <v>7</v>
      </c>
      <c r="P39" s="122">
        <v>4</v>
      </c>
      <c r="Q39" s="122">
        <v>0</v>
      </c>
      <c r="R39" s="122">
        <v>14</v>
      </c>
      <c r="S39" s="117">
        <f t="shared" si="0"/>
        <v>33</v>
      </c>
      <c r="T39" s="118">
        <f t="shared" si="1"/>
        <v>37.078651685393261</v>
      </c>
      <c r="U39" s="117"/>
    </row>
    <row r="40" spans="1:21" s="10" customFormat="1" ht="15.75" x14ac:dyDescent="0.25">
      <c r="A40" s="40">
        <v>33</v>
      </c>
      <c r="B40" s="25" t="s">
        <v>69</v>
      </c>
      <c r="C40" s="25" t="s">
        <v>70</v>
      </c>
      <c r="D40" s="25" t="s">
        <v>71</v>
      </c>
      <c r="E40" s="37" t="s">
        <v>12</v>
      </c>
      <c r="F40" s="25" t="s">
        <v>10</v>
      </c>
      <c r="G40" s="27">
        <v>39372</v>
      </c>
      <c r="H40" s="25" t="s">
        <v>65</v>
      </c>
      <c r="I40" s="25" t="s">
        <v>66</v>
      </c>
      <c r="J40" s="37">
        <v>8</v>
      </c>
      <c r="K40" s="117">
        <v>2</v>
      </c>
      <c r="L40" s="117">
        <v>0</v>
      </c>
      <c r="M40" s="117">
        <v>2.5</v>
      </c>
      <c r="N40" s="117">
        <v>0</v>
      </c>
      <c r="O40" s="117">
        <v>4</v>
      </c>
      <c r="P40" s="117">
        <v>0</v>
      </c>
      <c r="Q40" s="117">
        <v>7</v>
      </c>
      <c r="R40" s="117">
        <v>8</v>
      </c>
      <c r="S40" s="117">
        <f t="shared" ref="S40:S69" si="2">SUM(J40:R40)</f>
        <v>31.5</v>
      </c>
      <c r="T40" s="118">
        <f t="shared" ref="T40:T69" si="3">S40*100/89</f>
        <v>35.393258426966291</v>
      </c>
      <c r="U40" s="117"/>
    </row>
    <row r="41" spans="1:21" s="10" customFormat="1" ht="15.75" x14ac:dyDescent="0.25">
      <c r="A41" s="37">
        <v>34</v>
      </c>
      <c r="B41" s="25" t="s">
        <v>131</v>
      </c>
      <c r="C41" s="25" t="s">
        <v>132</v>
      </c>
      <c r="D41" s="25" t="s">
        <v>56</v>
      </c>
      <c r="E41" s="37" t="s">
        <v>9</v>
      </c>
      <c r="F41" s="25" t="s">
        <v>10</v>
      </c>
      <c r="G41" s="27">
        <v>39419</v>
      </c>
      <c r="H41" s="25" t="s">
        <v>133</v>
      </c>
      <c r="I41" s="25" t="s">
        <v>134</v>
      </c>
      <c r="J41" s="37">
        <v>2</v>
      </c>
      <c r="K41" s="117">
        <v>0</v>
      </c>
      <c r="L41" s="117">
        <v>0</v>
      </c>
      <c r="M41" s="117">
        <v>4</v>
      </c>
      <c r="N41" s="117">
        <v>0</v>
      </c>
      <c r="O41" s="117">
        <v>14</v>
      </c>
      <c r="P41" s="117">
        <v>2</v>
      </c>
      <c r="Q41" s="117">
        <v>5</v>
      </c>
      <c r="R41" s="117">
        <v>4</v>
      </c>
      <c r="S41" s="117">
        <f t="shared" si="2"/>
        <v>31</v>
      </c>
      <c r="T41" s="118">
        <f t="shared" si="3"/>
        <v>34.831460674157306</v>
      </c>
      <c r="U41" s="117"/>
    </row>
    <row r="42" spans="1:21" s="10" customFormat="1" ht="15.75" x14ac:dyDescent="0.25">
      <c r="A42" s="40">
        <v>35</v>
      </c>
      <c r="B42" s="25" t="s">
        <v>78</v>
      </c>
      <c r="C42" s="25" t="s">
        <v>79</v>
      </c>
      <c r="D42" s="25" t="s">
        <v>80</v>
      </c>
      <c r="E42" s="37" t="s">
        <v>12</v>
      </c>
      <c r="F42" s="25" t="s">
        <v>10</v>
      </c>
      <c r="G42" s="27">
        <v>39192</v>
      </c>
      <c r="H42" s="25" t="s">
        <v>65</v>
      </c>
      <c r="I42" s="25" t="s">
        <v>66</v>
      </c>
      <c r="J42" s="37">
        <v>2</v>
      </c>
      <c r="K42" s="117">
        <v>1</v>
      </c>
      <c r="L42" s="117">
        <v>1</v>
      </c>
      <c r="M42" s="117">
        <v>10</v>
      </c>
      <c r="N42" s="117">
        <v>0</v>
      </c>
      <c r="O42" s="117">
        <v>0</v>
      </c>
      <c r="P42" s="117">
        <v>6</v>
      </c>
      <c r="Q42" s="117">
        <v>7</v>
      </c>
      <c r="R42" s="117">
        <v>4</v>
      </c>
      <c r="S42" s="117">
        <f t="shared" si="2"/>
        <v>31</v>
      </c>
      <c r="T42" s="118">
        <f t="shared" si="3"/>
        <v>34.831460674157306</v>
      </c>
      <c r="U42" s="117"/>
    </row>
    <row r="43" spans="1:21" s="10" customFormat="1" ht="15.75" x14ac:dyDescent="0.25">
      <c r="A43" s="37">
        <v>36</v>
      </c>
      <c r="B43" s="25" t="s">
        <v>199</v>
      </c>
      <c r="C43" s="25" t="s">
        <v>200</v>
      </c>
      <c r="D43" s="25" t="s">
        <v>201</v>
      </c>
      <c r="E43" s="37" t="s">
        <v>12</v>
      </c>
      <c r="F43" s="25" t="s">
        <v>10</v>
      </c>
      <c r="G43" s="27">
        <v>39351</v>
      </c>
      <c r="H43" s="25" t="s">
        <v>192</v>
      </c>
      <c r="I43" s="25" t="s">
        <v>193</v>
      </c>
      <c r="J43" s="37">
        <v>3</v>
      </c>
      <c r="K43" s="117">
        <v>1</v>
      </c>
      <c r="L43" s="117">
        <v>0</v>
      </c>
      <c r="M43" s="117">
        <v>0</v>
      </c>
      <c r="N43" s="117">
        <v>0</v>
      </c>
      <c r="O43" s="117">
        <v>10</v>
      </c>
      <c r="P43" s="117">
        <v>0</v>
      </c>
      <c r="Q43" s="117">
        <v>8</v>
      </c>
      <c r="R43" s="117">
        <v>9</v>
      </c>
      <c r="S43" s="117">
        <f t="shared" si="2"/>
        <v>31</v>
      </c>
      <c r="T43" s="118">
        <f t="shared" si="3"/>
        <v>34.831460674157306</v>
      </c>
      <c r="U43" s="117"/>
    </row>
    <row r="44" spans="1:21" s="10" customFormat="1" ht="15.75" x14ac:dyDescent="0.25">
      <c r="A44" s="40">
        <v>37</v>
      </c>
      <c r="B44" s="25" t="s">
        <v>57</v>
      </c>
      <c r="C44" s="25" t="s">
        <v>58</v>
      </c>
      <c r="D44" s="25" t="s">
        <v>59</v>
      </c>
      <c r="E44" s="37" t="s">
        <v>9</v>
      </c>
      <c r="F44" s="25" t="s">
        <v>10</v>
      </c>
      <c r="G44" s="27">
        <v>39318</v>
      </c>
      <c r="H44" s="25" t="s">
        <v>52</v>
      </c>
      <c r="I44" s="25" t="s">
        <v>53</v>
      </c>
      <c r="J44" s="37">
        <v>5</v>
      </c>
      <c r="K44" s="117">
        <v>0</v>
      </c>
      <c r="L44" s="117">
        <v>0</v>
      </c>
      <c r="M44" s="117">
        <v>4</v>
      </c>
      <c r="N44" s="117">
        <v>0</v>
      </c>
      <c r="O44" s="117">
        <v>8</v>
      </c>
      <c r="P44" s="117">
        <v>4</v>
      </c>
      <c r="Q44" s="117">
        <v>3</v>
      </c>
      <c r="R44" s="117">
        <v>6</v>
      </c>
      <c r="S44" s="117">
        <f t="shared" si="2"/>
        <v>30</v>
      </c>
      <c r="T44" s="118">
        <f t="shared" si="3"/>
        <v>33.707865168539328</v>
      </c>
      <c r="U44" s="117"/>
    </row>
    <row r="45" spans="1:21" s="10" customFormat="1" ht="15.75" x14ac:dyDescent="0.25">
      <c r="A45" s="37">
        <v>38</v>
      </c>
      <c r="B45" s="25" t="s">
        <v>194</v>
      </c>
      <c r="C45" s="25" t="s">
        <v>195</v>
      </c>
      <c r="D45" s="25" t="s">
        <v>14</v>
      </c>
      <c r="E45" s="37" t="s">
        <v>12</v>
      </c>
      <c r="F45" s="25" t="s">
        <v>10</v>
      </c>
      <c r="G45" s="27">
        <v>39534</v>
      </c>
      <c r="H45" s="25" t="s">
        <v>192</v>
      </c>
      <c r="I45" s="25" t="s">
        <v>193</v>
      </c>
      <c r="J45" s="37">
        <v>3</v>
      </c>
      <c r="K45" s="117">
        <v>2</v>
      </c>
      <c r="L45" s="117">
        <v>0</v>
      </c>
      <c r="M45" s="117">
        <v>8</v>
      </c>
      <c r="N45" s="117">
        <v>2</v>
      </c>
      <c r="O45" s="117">
        <v>0</v>
      </c>
      <c r="P45" s="117">
        <v>0</v>
      </c>
      <c r="Q45" s="117">
        <v>6</v>
      </c>
      <c r="R45" s="117">
        <v>8</v>
      </c>
      <c r="S45" s="117">
        <f t="shared" si="2"/>
        <v>29</v>
      </c>
      <c r="T45" s="118">
        <f t="shared" si="3"/>
        <v>32.584269662921351</v>
      </c>
      <c r="U45" s="117"/>
    </row>
    <row r="46" spans="1:21" s="10" customFormat="1" ht="15.75" x14ac:dyDescent="0.25">
      <c r="A46" s="40">
        <v>39</v>
      </c>
      <c r="B46" s="25" t="s">
        <v>64</v>
      </c>
      <c r="C46" s="25" t="s">
        <v>67</v>
      </c>
      <c r="D46" s="25" t="s">
        <v>68</v>
      </c>
      <c r="E46" s="37" t="s">
        <v>9</v>
      </c>
      <c r="F46" s="25" t="s">
        <v>10</v>
      </c>
      <c r="G46" s="27">
        <v>39328</v>
      </c>
      <c r="H46" s="25" t="s">
        <v>65</v>
      </c>
      <c r="I46" s="25" t="s">
        <v>66</v>
      </c>
      <c r="J46" s="37">
        <v>1</v>
      </c>
      <c r="K46" s="117">
        <v>0</v>
      </c>
      <c r="L46" s="117">
        <v>0</v>
      </c>
      <c r="M46" s="117">
        <v>8</v>
      </c>
      <c r="N46" s="117">
        <v>0</v>
      </c>
      <c r="O46" s="117">
        <v>4</v>
      </c>
      <c r="P46" s="117">
        <v>0</v>
      </c>
      <c r="Q46" s="117">
        <v>5</v>
      </c>
      <c r="R46" s="117">
        <v>10</v>
      </c>
      <c r="S46" s="117">
        <f t="shared" si="2"/>
        <v>28</v>
      </c>
      <c r="T46" s="118">
        <f t="shared" si="3"/>
        <v>31.460674157303369</v>
      </c>
      <c r="U46" s="117"/>
    </row>
    <row r="47" spans="1:21" s="10" customFormat="1" ht="15.75" x14ac:dyDescent="0.25">
      <c r="A47" s="37">
        <v>40</v>
      </c>
      <c r="B47" s="25" t="s">
        <v>181</v>
      </c>
      <c r="C47" s="25" t="s">
        <v>182</v>
      </c>
      <c r="D47" s="25" t="s">
        <v>183</v>
      </c>
      <c r="E47" s="40" t="s">
        <v>12</v>
      </c>
      <c r="F47" s="25" t="s">
        <v>10</v>
      </c>
      <c r="G47" s="32">
        <v>39212</v>
      </c>
      <c r="H47" s="26" t="s">
        <v>173</v>
      </c>
      <c r="I47" s="26" t="s">
        <v>174</v>
      </c>
      <c r="J47" s="37">
        <v>3</v>
      </c>
      <c r="K47" s="117">
        <v>1</v>
      </c>
      <c r="L47" s="117">
        <v>0</v>
      </c>
      <c r="M47" s="117">
        <v>10</v>
      </c>
      <c r="N47" s="117">
        <v>0</v>
      </c>
      <c r="O47" s="117">
        <v>2</v>
      </c>
      <c r="P47" s="117">
        <v>0</v>
      </c>
      <c r="Q47" s="117">
        <v>4</v>
      </c>
      <c r="R47" s="117">
        <v>7</v>
      </c>
      <c r="S47" s="117">
        <f t="shared" si="2"/>
        <v>27</v>
      </c>
      <c r="T47" s="118">
        <f t="shared" si="3"/>
        <v>30.337078651685392</v>
      </c>
      <c r="U47" s="117"/>
    </row>
    <row r="48" spans="1:21" s="10" customFormat="1" ht="15.75" x14ac:dyDescent="0.25">
      <c r="A48" s="40">
        <v>41</v>
      </c>
      <c r="B48" s="25" t="s">
        <v>72</v>
      </c>
      <c r="C48" s="25" t="s">
        <v>73</v>
      </c>
      <c r="D48" s="25" t="s">
        <v>74</v>
      </c>
      <c r="E48" s="37" t="s">
        <v>9</v>
      </c>
      <c r="F48" s="25" t="s">
        <v>10</v>
      </c>
      <c r="G48" s="27">
        <v>39213</v>
      </c>
      <c r="H48" s="25" t="s">
        <v>65</v>
      </c>
      <c r="I48" s="25" t="s">
        <v>66</v>
      </c>
      <c r="J48" s="37">
        <v>2</v>
      </c>
      <c r="K48" s="117">
        <v>1</v>
      </c>
      <c r="L48" s="117">
        <v>0</v>
      </c>
      <c r="M48" s="117">
        <v>5</v>
      </c>
      <c r="N48" s="117">
        <v>0</v>
      </c>
      <c r="O48" s="117">
        <v>1</v>
      </c>
      <c r="P48" s="117">
        <v>2</v>
      </c>
      <c r="Q48" s="117">
        <v>5</v>
      </c>
      <c r="R48" s="117">
        <v>10</v>
      </c>
      <c r="S48" s="117">
        <f t="shared" si="2"/>
        <v>26</v>
      </c>
      <c r="T48" s="118">
        <f t="shared" si="3"/>
        <v>29.213483146067414</v>
      </c>
      <c r="U48" s="117"/>
    </row>
    <row r="49" spans="1:21" s="10" customFormat="1" ht="15.75" x14ac:dyDescent="0.25">
      <c r="A49" s="37">
        <v>42</v>
      </c>
      <c r="B49" s="25" t="s">
        <v>177</v>
      </c>
      <c r="C49" s="25" t="s">
        <v>178</v>
      </c>
      <c r="D49" s="25" t="s">
        <v>168</v>
      </c>
      <c r="E49" s="37" t="s">
        <v>12</v>
      </c>
      <c r="F49" s="25" t="s">
        <v>10</v>
      </c>
      <c r="G49" s="27">
        <v>39628</v>
      </c>
      <c r="H49" s="25" t="s">
        <v>173</v>
      </c>
      <c r="I49" s="25" t="s">
        <v>174</v>
      </c>
      <c r="J49" s="37">
        <v>3</v>
      </c>
      <c r="K49" s="117">
        <v>1</v>
      </c>
      <c r="L49" s="117">
        <v>0</v>
      </c>
      <c r="M49" s="117">
        <v>1</v>
      </c>
      <c r="N49" s="117">
        <v>2</v>
      </c>
      <c r="O49" s="117">
        <v>2</v>
      </c>
      <c r="P49" s="117">
        <v>2</v>
      </c>
      <c r="Q49" s="117">
        <v>4</v>
      </c>
      <c r="R49" s="117">
        <v>10</v>
      </c>
      <c r="S49" s="117">
        <f t="shared" si="2"/>
        <v>25</v>
      </c>
      <c r="T49" s="118">
        <f t="shared" si="3"/>
        <v>28.089887640449437</v>
      </c>
      <c r="U49" s="117"/>
    </row>
    <row r="50" spans="1:21" s="10" customFormat="1" ht="15.75" x14ac:dyDescent="0.25">
      <c r="A50" s="40">
        <v>43</v>
      </c>
      <c r="B50" s="25" t="s">
        <v>34</v>
      </c>
      <c r="C50" s="25" t="s">
        <v>35</v>
      </c>
      <c r="D50" s="25" t="s">
        <v>36</v>
      </c>
      <c r="E50" s="37" t="s">
        <v>9</v>
      </c>
      <c r="F50" s="25" t="s">
        <v>10</v>
      </c>
      <c r="G50" s="27">
        <v>39501</v>
      </c>
      <c r="H50" s="25" t="s">
        <v>32</v>
      </c>
      <c r="I50" s="25" t="s">
        <v>33</v>
      </c>
      <c r="J50" s="37">
        <v>3</v>
      </c>
      <c r="K50" s="117">
        <v>2</v>
      </c>
      <c r="L50" s="117">
        <v>1</v>
      </c>
      <c r="M50" s="117">
        <v>2.5</v>
      </c>
      <c r="N50" s="117">
        <v>0</v>
      </c>
      <c r="O50" s="117">
        <v>6</v>
      </c>
      <c r="P50" s="117">
        <v>0</v>
      </c>
      <c r="Q50" s="117">
        <v>7</v>
      </c>
      <c r="R50" s="117">
        <v>0</v>
      </c>
      <c r="S50" s="117">
        <f t="shared" si="2"/>
        <v>21.5</v>
      </c>
      <c r="T50" s="118">
        <f t="shared" si="3"/>
        <v>24.157303370786519</v>
      </c>
      <c r="U50" s="117"/>
    </row>
    <row r="51" spans="1:21" s="10" customFormat="1" ht="15.75" x14ac:dyDescent="0.25">
      <c r="A51" s="37">
        <v>44</v>
      </c>
      <c r="B51" s="25" t="s">
        <v>83</v>
      </c>
      <c r="C51" s="25" t="s">
        <v>84</v>
      </c>
      <c r="D51" s="25" t="s">
        <v>85</v>
      </c>
      <c r="E51" s="37" t="s">
        <v>12</v>
      </c>
      <c r="F51" s="25" t="s">
        <v>10</v>
      </c>
      <c r="G51" s="27">
        <v>39316</v>
      </c>
      <c r="H51" s="25" t="s">
        <v>81</v>
      </c>
      <c r="I51" s="25" t="s">
        <v>82</v>
      </c>
      <c r="J51" s="37">
        <v>4</v>
      </c>
      <c r="K51" s="117">
        <v>1</v>
      </c>
      <c r="L51" s="117">
        <v>0</v>
      </c>
      <c r="M51" s="117">
        <v>8</v>
      </c>
      <c r="N51" s="117">
        <v>1</v>
      </c>
      <c r="O51" s="117">
        <v>0</v>
      </c>
      <c r="P51" s="117">
        <v>0</v>
      </c>
      <c r="Q51" s="117">
        <v>7</v>
      </c>
      <c r="R51" s="117">
        <v>0</v>
      </c>
      <c r="S51" s="117">
        <f t="shared" si="2"/>
        <v>21</v>
      </c>
      <c r="T51" s="118">
        <f t="shared" si="3"/>
        <v>23.59550561797753</v>
      </c>
      <c r="U51" s="117"/>
    </row>
    <row r="52" spans="1:21" s="10" customFormat="1" ht="15.75" x14ac:dyDescent="0.25">
      <c r="A52" s="40">
        <v>45</v>
      </c>
      <c r="B52" s="25" t="s">
        <v>23</v>
      </c>
      <c r="C52" s="25" t="s">
        <v>24</v>
      </c>
      <c r="D52" s="25" t="s">
        <v>25</v>
      </c>
      <c r="E52" s="37" t="s">
        <v>9</v>
      </c>
      <c r="F52" s="25" t="s">
        <v>10</v>
      </c>
      <c r="G52" s="27">
        <v>39395</v>
      </c>
      <c r="H52" s="25" t="s">
        <v>26</v>
      </c>
      <c r="I52" s="25" t="s">
        <v>27</v>
      </c>
      <c r="J52" s="37">
        <v>1</v>
      </c>
      <c r="K52" s="117">
        <v>0</v>
      </c>
      <c r="L52" s="117">
        <v>0</v>
      </c>
      <c r="M52" s="117">
        <v>4</v>
      </c>
      <c r="N52" s="117">
        <v>0</v>
      </c>
      <c r="O52" s="117">
        <v>0</v>
      </c>
      <c r="P52" s="117">
        <v>6</v>
      </c>
      <c r="Q52" s="117">
        <v>10</v>
      </c>
      <c r="R52" s="117">
        <v>0</v>
      </c>
      <c r="S52" s="117">
        <f t="shared" si="2"/>
        <v>21</v>
      </c>
      <c r="T52" s="118">
        <f t="shared" si="3"/>
        <v>23.59550561797753</v>
      </c>
      <c r="U52" s="117"/>
    </row>
    <row r="53" spans="1:21" s="10" customFormat="1" ht="15.75" x14ac:dyDescent="0.25">
      <c r="A53" s="37">
        <v>46</v>
      </c>
      <c r="B53" s="25" t="s">
        <v>98</v>
      </c>
      <c r="C53" s="25" t="s">
        <v>35</v>
      </c>
      <c r="D53" s="25" t="s">
        <v>99</v>
      </c>
      <c r="E53" s="37" t="s">
        <v>9</v>
      </c>
      <c r="F53" s="25" t="s">
        <v>10</v>
      </c>
      <c r="G53" s="27">
        <v>39510</v>
      </c>
      <c r="H53" s="25" t="s">
        <v>96</v>
      </c>
      <c r="I53" s="25" t="s">
        <v>97</v>
      </c>
      <c r="J53" s="37">
        <v>4</v>
      </c>
      <c r="K53" s="117">
        <v>1</v>
      </c>
      <c r="L53" s="117">
        <v>0</v>
      </c>
      <c r="M53" s="117">
        <v>4</v>
      </c>
      <c r="N53" s="117">
        <v>0</v>
      </c>
      <c r="O53" s="117">
        <v>4</v>
      </c>
      <c r="P53" s="117">
        <v>0</v>
      </c>
      <c r="Q53" s="117">
        <v>5</v>
      </c>
      <c r="R53" s="117">
        <v>3</v>
      </c>
      <c r="S53" s="117">
        <f t="shared" si="2"/>
        <v>21</v>
      </c>
      <c r="T53" s="118">
        <f t="shared" si="3"/>
        <v>23.59550561797753</v>
      </c>
      <c r="U53" s="117"/>
    </row>
    <row r="54" spans="1:21" s="10" customFormat="1" ht="15.75" x14ac:dyDescent="0.25">
      <c r="A54" s="40">
        <v>47</v>
      </c>
      <c r="B54" s="25" t="s">
        <v>179</v>
      </c>
      <c r="C54" s="25" t="s">
        <v>109</v>
      </c>
      <c r="D54" s="25" t="s">
        <v>180</v>
      </c>
      <c r="E54" s="37" t="s">
        <v>12</v>
      </c>
      <c r="F54" s="25" t="s">
        <v>10</v>
      </c>
      <c r="G54" s="27">
        <v>39304</v>
      </c>
      <c r="H54" s="25" t="s">
        <v>173</v>
      </c>
      <c r="I54" s="25" t="s">
        <v>174</v>
      </c>
      <c r="J54" s="37">
        <v>4</v>
      </c>
      <c r="K54" s="117">
        <v>1</v>
      </c>
      <c r="L54" s="117">
        <v>1</v>
      </c>
      <c r="M54" s="117">
        <v>0</v>
      </c>
      <c r="N54" s="117">
        <v>1</v>
      </c>
      <c r="O54" s="117">
        <v>1</v>
      </c>
      <c r="P54" s="117">
        <v>0</v>
      </c>
      <c r="Q54" s="117">
        <v>3</v>
      </c>
      <c r="R54" s="117">
        <v>9</v>
      </c>
      <c r="S54" s="117">
        <f t="shared" si="2"/>
        <v>20</v>
      </c>
      <c r="T54" s="118">
        <f t="shared" si="3"/>
        <v>22.471910112359552</v>
      </c>
      <c r="U54" s="117"/>
    </row>
    <row r="55" spans="1:21" s="10" customFormat="1" ht="15.75" x14ac:dyDescent="0.25">
      <c r="A55" s="37">
        <v>48</v>
      </c>
      <c r="B55" s="25" t="s">
        <v>40</v>
      </c>
      <c r="C55" s="25" t="s">
        <v>41</v>
      </c>
      <c r="D55" s="25" t="s">
        <v>42</v>
      </c>
      <c r="E55" s="37" t="s">
        <v>9</v>
      </c>
      <c r="F55" s="25" t="s">
        <v>10</v>
      </c>
      <c r="G55" s="27">
        <v>39349</v>
      </c>
      <c r="H55" s="25" t="s">
        <v>32</v>
      </c>
      <c r="I55" s="25" t="s">
        <v>33</v>
      </c>
      <c r="J55" s="37">
        <v>2</v>
      </c>
      <c r="K55" s="117">
        <v>0</v>
      </c>
      <c r="L55" s="117">
        <v>0</v>
      </c>
      <c r="M55" s="117">
        <v>2.5</v>
      </c>
      <c r="N55" s="117">
        <v>0</v>
      </c>
      <c r="O55" s="117">
        <v>4</v>
      </c>
      <c r="P55" s="117">
        <v>0</v>
      </c>
      <c r="Q55" s="117">
        <v>4</v>
      </c>
      <c r="R55" s="117">
        <v>7</v>
      </c>
      <c r="S55" s="117">
        <f t="shared" si="2"/>
        <v>19.5</v>
      </c>
      <c r="T55" s="118">
        <f t="shared" si="3"/>
        <v>21.910112359550563</v>
      </c>
      <c r="U55" s="117"/>
    </row>
    <row r="56" spans="1:21" s="10" customFormat="1" ht="15.75" x14ac:dyDescent="0.25">
      <c r="A56" s="40">
        <v>49</v>
      </c>
      <c r="B56" s="25" t="s">
        <v>126</v>
      </c>
      <c r="C56" s="25" t="s">
        <v>127</v>
      </c>
      <c r="D56" s="25" t="s">
        <v>39</v>
      </c>
      <c r="E56" s="37" t="s">
        <v>9</v>
      </c>
      <c r="F56" s="25" t="s">
        <v>10</v>
      </c>
      <c r="G56" s="27">
        <v>39581</v>
      </c>
      <c r="H56" s="25" t="s">
        <v>122</v>
      </c>
      <c r="I56" s="25" t="s">
        <v>123</v>
      </c>
      <c r="J56" s="37">
        <v>3</v>
      </c>
      <c r="K56" s="117">
        <v>2</v>
      </c>
      <c r="L56" s="117">
        <v>0</v>
      </c>
      <c r="M56" s="117">
        <v>5</v>
      </c>
      <c r="N56" s="117">
        <v>0</v>
      </c>
      <c r="O56" s="117">
        <v>2</v>
      </c>
      <c r="P56" s="117">
        <v>0</v>
      </c>
      <c r="Q56" s="117">
        <v>3</v>
      </c>
      <c r="R56" s="117">
        <v>3</v>
      </c>
      <c r="S56" s="117">
        <f t="shared" si="2"/>
        <v>18</v>
      </c>
      <c r="T56" s="118">
        <f t="shared" si="3"/>
        <v>20.224719101123597</v>
      </c>
      <c r="U56" s="117"/>
    </row>
    <row r="57" spans="1:21" s="10" customFormat="1" ht="15.75" x14ac:dyDescent="0.25">
      <c r="A57" s="37">
        <v>50</v>
      </c>
      <c r="B57" s="25" t="s">
        <v>142</v>
      </c>
      <c r="C57" s="25" t="s">
        <v>143</v>
      </c>
      <c r="D57" s="25" t="s">
        <v>59</v>
      </c>
      <c r="E57" s="37" t="s">
        <v>9</v>
      </c>
      <c r="F57" s="25" t="s">
        <v>10</v>
      </c>
      <c r="G57" s="27">
        <v>39304</v>
      </c>
      <c r="H57" s="25" t="s">
        <v>133</v>
      </c>
      <c r="I57" s="25" t="s">
        <v>134</v>
      </c>
      <c r="J57" s="37">
        <v>2</v>
      </c>
      <c r="K57" s="117">
        <v>2</v>
      </c>
      <c r="L57" s="117">
        <v>1</v>
      </c>
      <c r="M57" s="117">
        <v>4</v>
      </c>
      <c r="N57" s="117">
        <v>0</v>
      </c>
      <c r="O57" s="117">
        <v>2</v>
      </c>
      <c r="P57" s="117">
        <v>0</v>
      </c>
      <c r="Q57" s="117">
        <v>5</v>
      </c>
      <c r="R57" s="117">
        <v>2</v>
      </c>
      <c r="S57" s="117">
        <f t="shared" si="2"/>
        <v>18</v>
      </c>
      <c r="T57" s="118">
        <f t="shared" si="3"/>
        <v>20.224719101123597</v>
      </c>
      <c r="U57" s="117"/>
    </row>
    <row r="58" spans="1:21" s="10" customFormat="1" ht="15.75" x14ac:dyDescent="0.25">
      <c r="A58" s="40">
        <v>51</v>
      </c>
      <c r="B58" s="25" t="s">
        <v>164</v>
      </c>
      <c r="C58" s="25" t="s">
        <v>106</v>
      </c>
      <c r="D58" s="25" t="s">
        <v>165</v>
      </c>
      <c r="E58" s="37" t="s">
        <v>9</v>
      </c>
      <c r="F58" s="25" t="s">
        <v>10</v>
      </c>
      <c r="G58" s="27">
        <v>39393</v>
      </c>
      <c r="H58" s="25" t="s">
        <v>155</v>
      </c>
      <c r="I58" s="25" t="s">
        <v>159</v>
      </c>
      <c r="J58" s="37">
        <v>4</v>
      </c>
      <c r="K58" s="117">
        <v>1</v>
      </c>
      <c r="L58" s="117">
        <v>0</v>
      </c>
      <c r="M58" s="117">
        <v>2</v>
      </c>
      <c r="N58" s="117">
        <v>0</v>
      </c>
      <c r="O58" s="117">
        <v>0</v>
      </c>
      <c r="P58" s="117">
        <v>0</v>
      </c>
      <c r="Q58" s="117">
        <v>4</v>
      </c>
      <c r="R58" s="117">
        <v>7</v>
      </c>
      <c r="S58" s="117">
        <f t="shared" si="2"/>
        <v>18</v>
      </c>
      <c r="T58" s="118">
        <f t="shared" si="3"/>
        <v>20.224719101123597</v>
      </c>
      <c r="U58" s="117"/>
    </row>
    <row r="59" spans="1:21" s="10" customFormat="1" ht="15.75" x14ac:dyDescent="0.25">
      <c r="A59" s="37">
        <v>52</v>
      </c>
      <c r="B59" s="25" t="s">
        <v>124</v>
      </c>
      <c r="C59" s="25" t="s">
        <v>101</v>
      </c>
      <c r="D59" s="25" t="s">
        <v>39</v>
      </c>
      <c r="E59" s="37" t="s">
        <v>9</v>
      </c>
      <c r="F59" s="25" t="s">
        <v>10</v>
      </c>
      <c r="G59" s="27">
        <v>39466</v>
      </c>
      <c r="H59" s="25" t="s">
        <v>122</v>
      </c>
      <c r="I59" s="25" t="s">
        <v>125</v>
      </c>
      <c r="J59" s="37">
        <v>0</v>
      </c>
      <c r="K59" s="117">
        <v>0</v>
      </c>
      <c r="L59" s="117">
        <v>0</v>
      </c>
      <c r="M59" s="117">
        <v>5</v>
      </c>
      <c r="N59" s="117">
        <v>0</v>
      </c>
      <c r="O59" s="117">
        <v>0</v>
      </c>
      <c r="P59" s="117">
        <v>6</v>
      </c>
      <c r="Q59" s="117">
        <v>4</v>
      </c>
      <c r="R59" s="117">
        <v>2</v>
      </c>
      <c r="S59" s="117">
        <f t="shared" si="2"/>
        <v>17</v>
      </c>
      <c r="T59" s="118">
        <f t="shared" si="3"/>
        <v>19.101123595505619</v>
      </c>
      <c r="U59" s="117"/>
    </row>
    <row r="60" spans="1:21" s="10" customFormat="1" ht="15.75" x14ac:dyDescent="0.25">
      <c r="A60" s="40">
        <v>53</v>
      </c>
      <c r="B60" s="25" t="s">
        <v>108</v>
      </c>
      <c r="C60" s="25" t="s">
        <v>109</v>
      </c>
      <c r="D60" s="25" t="s">
        <v>110</v>
      </c>
      <c r="E60" s="37" t="s">
        <v>12</v>
      </c>
      <c r="F60" s="25" t="s">
        <v>10</v>
      </c>
      <c r="G60" s="27">
        <v>39181</v>
      </c>
      <c r="H60" s="25" t="s">
        <v>96</v>
      </c>
      <c r="I60" s="25" t="s">
        <v>97</v>
      </c>
      <c r="J60" s="37">
        <v>4</v>
      </c>
      <c r="K60" s="117">
        <v>1</v>
      </c>
      <c r="L60" s="117">
        <v>0</v>
      </c>
      <c r="M60" s="117">
        <v>2.5</v>
      </c>
      <c r="N60" s="117">
        <v>2</v>
      </c>
      <c r="O60" s="117">
        <v>0</v>
      </c>
      <c r="P60" s="117">
        <v>0</v>
      </c>
      <c r="Q60" s="117">
        <v>4</v>
      </c>
      <c r="R60" s="117">
        <v>1</v>
      </c>
      <c r="S60" s="117">
        <f t="shared" si="2"/>
        <v>14.5</v>
      </c>
      <c r="T60" s="118">
        <f t="shared" si="3"/>
        <v>16.292134831460675</v>
      </c>
      <c r="U60" s="117"/>
    </row>
    <row r="61" spans="1:21" s="10" customFormat="1" ht="15.75" x14ac:dyDescent="0.25">
      <c r="A61" s="37">
        <v>54</v>
      </c>
      <c r="B61" s="25" t="s">
        <v>49</v>
      </c>
      <c r="C61" s="25" t="s">
        <v>50</v>
      </c>
      <c r="D61" s="25" t="s">
        <v>51</v>
      </c>
      <c r="E61" s="37" t="s">
        <v>12</v>
      </c>
      <c r="F61" s="25" t="s">
        <v>10</v>
      </c>
      <c r="G61" s="27">
        <v>39612</v>
      </c>
      <c r="H61" s="25" t="s">
        <v>52</v>
      </c>
      <c r="I61" s="25" t="s">
        <v>53</v>
      </c>
      <c r="J61" s="37">
        <v>2</v>
      </c>
      <c r="K61" s="117">
        <v>1</v>
      </c>
      <c r="L61" s="117">
        <v>1</v>
      </c>
      <c r="M61" s="117">
        <v>2</v>
      </c>
      <c r="N61" s="117">
        <v>1</v>
      </c>
      <c r="O61" s="117">
        <v>0</v>
      </c>
      <c r="P61" s="117">
        <v>0</v>
      </c>
      <c r="Q61" s="117">
        <v>4</v>
      </c>
      <c r="R61" s="117">
        <v>2</v>
      </c>
      <c r="S61" s="117">
        <f t="shared" si="2"/>
        <v>13</v>
      </c>
      <c r="T61" s="118">
        <f t="shared" si="3"/>
        <v>14.606741573033707</v>
      </c>
      <c r="U61" s="117"/>
    </row>
    <row r="62" spans="1:21" s="10" customFormat="1" ht="15.75" x14ac:dyDescent="0.25">
      <c r="A62" s="40">
        <v>55</v>
      </c>
      <c r="B62" s="25" t="s">
        <v>103</v>
      </c>
      <c r="C62" s="25" t="s">
        <v>104</v>
      </c>
      <c r="D62" s="25" t="s">
        <v>88</v>
      </c>
      <c r="E62" s="37" t="s">
        <v>9</v>
      </c>
      <c r="F62" s="25" t="s">
        <v>10</v>
      </c>
      <c r="G62" s="27">
        <v>39183</v>
      </c>
      <c r="H62" s="25" t="s">
        <v>96</v>
      </c>
      <c r="I62" s="25" t="s">
        <v>97</v>
      </c>
      <c r="J62" s="37">
        <v>1</v>
      </c>
      <c r="K62" s="117">
        <v>0</v>
      </c>
      <c r="L62" s="117">
        <v>0</v>
      </c>
      <c r="M62" s="117">
        <v>0</v>
      </c>
      <c r="N62" s="117">
        <v>0</v>
      </c>
      <c r="O62" s="117">
        <v>4</v>
      </c>
      <c r="P62" s="117">
        <v>0</v>
      </c>
      <c r="Q62" s="117">
        <v>3</v>
      </c>
      <c r="R62" s="117">
        <v>5</v>
      </c>
      <c r="S62" s="117">
        <f t="shared" si="2"/>
        <v>13</v>
      </c>
      <c r="T62" s="118">
        <f t="shared" si="3"/>
        <v>14.606741573033707</v>
      </c>
      <c r="U62" s="117"/>
    </row>
    <row r="63" spans="1:21" s="10" customFormat="1" ht="15.75" x14ac:dyDescent="0.25">
      <c r="A63" s="37">
        <v>56</v>
      </c>
      <c r="B63" s="25" t="s">
        <v>100</v>
      </c>
      <c r="C63" s="25" t="s">
        <v>101</v>
      </c>
      <c r="D63" s="25" t="s">
        <v>102</v>
      </c>
      <c r="E63" s="37" t="s">
        <v>9</v>
      </c>
      <c r="F63" s="25" t="s">
        <v>10</v>
      </c>
      <c r="G63" s="27">
        <v>39513</v>
      </c>
      <c r="H63" s="25" t="s">
        <v>96</v>
      </c>
      <c r="I63" s="25" t="s">
        <v>97</v>
      </c>
      <c r="J63" s="37">
        <v>2</v>
      </c>
      <c r="K63" s="117">
        <v>1</v>
      </c>
      <c r="L63" s="117">
        <v>0</v>
      </c>
      <c r="M63" s="117">
        <v>2</v>
      </c>
      <c r="N63" s="117">
        <v>0</v>
      </c>
      <c r="O63" s="117">
        <v>1</v>
      </c>
      <c r="P63" s="117">
        <v>0</v>
      </c>
      <c r="Q63" s="117">
        <v>5</v>
      </c>
      <c r="R63" s="117">
        <v>1</v>
      </c>
      <c r="S63" s="117">
        <f t="shared" si="2"/>
        <v>12</v>
      </c>
      <c r="T63" s="118">
        <f t="shared" si="3"/>
        <v>13.48314606741573</v>
      </c>
      <c r="U63" s="117"/>
    </row>
    <row r="64" spans="1:21" s="10" customFormat="1" ht="15.75" x14ac:dyDescent="0.25">
      <c r="A64" s="40">
        <v>57</v>
      </c>
      <c r="B64" s="25" t="s">
        <v>43</v>
      </c>
      <c r="C64" s="25" t="s">
        <v>44</v>
      </c>
      <c r="D64" s="25" t="s">
        <v>45</v>
      </c>
      <c r="E64" s="37" t="s">
        <v>12</v>
      </c>
      <c r="F64" s="25" t="s">
        <v>10</v>
      </c>
      <c r="G64" s="27">
        <v>39337</v>
      </c>
      <c r="H64" s="25" t="s">
        <v>46</v>
      </c>
      <c r="I64" s="25" t="s">
        <v>47</v>
      </c>
      <c r="J64" s="37">
        <v>1</v>
      </c>
      <c r="K64" s="117">
        <v>0</v>
      </c>
      <c r="L64" s="117">
        <v>0</v>
      </c>
      <c r="M64" s="117">
        <v>8</v>
      </c>
      <c r="N64" s="117">
        <v>1</v>
      </c>
      <c r="O64" s="117">
        <v>0</v>
      </c>
      <c r="P64" s="117">
        <v>0</v>
      </c>
      <c r="Q64" s="117">
        <v>2</v>
      </c>
      <c r="R64" s="117">
        <v>0</v>
      </c>
      <c r="S64" s="117">
        <f t="shared" si="2"/>
        <v>12</v>
      </c>
      <c r="T64" s="118">
        <f t="shared" si="3"/>
        <v>13.48314606741573</v>
      </c>
      <c r="U64" s="117"/>
    </row>
    <row r="65" spans="1:21" s="10" customFormat="1" ht="15.75" x14ac:dyDescent="0.25">
      <c r="A65" s="37">
        <v>58</v>
      </c>
      <c r="B65" s="25" t="s">
        <v>105</v>
      </c>
      <c r="C65" s="25" t="s">
        <v>106</v>
      </c>
      <c r="D65" s="25" t="s">
        <v>107</v>
      </c>
      <c r="E65" s="37" t="s">
        <v>12</v>
      </c>
      <c r="F65" s="25" t="s">
        <v>10</v>
      </c>
      <c r="G65" s="27">
        <v>39753</v>
      </c>
      <c r="H65" s="25" t="s">
        <v>96</v>
      </c>
      <c r="I65" s="25" t="s">
        <v>97</v>
      </c>
      <c r="J65" s="37">
        <v>3</v>
      </c>
      <c r="K65" s="117">
        <v>1</v>
      </c>
      <c r="L65" s="117">
        <v>0</v>
      </c>
      <c r="M65" s="117">
        <v>5</v>
      </c>
      <c r="N65" s="117">
        <v>0</v>
      </c>
      <c r="O65" s="117">
        <v>0</v>
      </c>
      <c r="P65" s="117">
        <v>0</v>
      </c>
      <c r="Q65" s="117">
        <v>0</v>
      </c>
      <c r="R65" s="117">
        <v>2</v>
      </c>
      <c r="S65" s="117">
        <f t="shared" si="2"/>
        <v>11</v>
      </c>
      <c r="T65" s="118">
        <f t="shared" si="3"/>
        <v>12.359550561797754</v>
      </c>
      <c r="U65" s="117"/>
    </row>
    <row r="66" spans="1:21" s="10" customFormat="1" ht="15.75" x14ac:dyDescent="0.25">
      <c r="A66" s="40">
        <v>59</v>
      </c>
      <c r="B66" s="25" t="s">
        <v>111</v>
      </c>
      <c r="C66" s="25" t="s">
        <v>112</v>
      </c>
      <c r="D66" s="25" t="s">
        <v>113</v>
      </c>
      <c r="E66" s="37" t="s">
        <v>12</v>
      </c>
      <c r="F66" s="25" t="s">
        <v>10</v>
      </c>
      <c r="G66" s="27">
        <v>39281</v>
      </c>
      <c r="H66" s="25" t="s">
        <v>96</v>
      </c>
      <c r="I66" s="25" t="s">
        <v>97</v>
      </c>
      <c r="J66" s="37">
        <v>3</v>
      </c>
      <c r="K66" s="117">
        <v>0</v>
      </c>
      <c r="L66" s="117">
        <v>0</v>
      </c>
      <c r="M66" s="117">
        <v>5</v>
      </c>
      <c r="N66" s="117">
        <v>0</v>
      </c>
      <c r="O66" s="117">
        <v>2</v>
      </c>
      <c r="P66" s="117">
        <v>0</v>
      </c>
      <c r="Q66" s="117">
        <v>0</v>
      </c>
      <c r="R66" s="117">
        <v>0</v>
      </c>
      <c r="S66" s="117">
        <f t="shared" si="2"/>
        <v>10</v>
      </c>
      <c r="T66" s="118">
        <f t="shared" si="3"/>
        <v>11.235955056179776</v>
      </c>
      <c r="U66" s="117"/>
    </row>
    <row r="67" spans="1:21" s="10" customFormat="1" ht="15.75" x14ac:dyDescent="0.25">
      <c r="A67" s="37">
        <v>60</v>
      </c>
      <c r="B67" s="25" t="s">
        <v>166</v>
      </c>
      <c r="C67" s="25" t="s">
        <v>167</v>
      </c>
      <c r="D67" s="25" t="s">
        <v>168</v>
      </c>
      <c r="E67" s="37" t="s">
        <v>12</v>
      </c>
      <c r="F67" s="25" t="s">
        <v>10</v>
      </c>
      <c r="G67" s="27">
        <v>39209</v>
      </c>
      <c r="H67" s="25" t="s">
        <v>155</v>
      </c>
      <c r="I67" s="25" t="s">
        <v>159</v>
      </c>
      <c r="J67" s="37">
        <v>3</v>
      </c>
      <c r="K67" s="117">
        <v>0</v>
      </c>
      <c r="L67" s="117">
        <v>1</v>
      </c>
      <c r="M67" s="117">
        <v>4</v>
      </c>
      <c r="N67" s="117">
        <v>0</v>
      </c>
      <c r="O67" s="117">
        <v>0</v>
      </c>
      <c r="P67" s="117">
        <v>2</v>
      </c>
      <c r="Q67" s="117">
        <v>0</v>
      </c>
      <c r="R67" s="117">
        <v>0</v>
      </c>
      <c r="S67" s="117">
        <f t="shared" si="2"/>
        <v>10</v>
      </c>
      <c r="T67" s="118">
        <f t="shared" si="3"/>
        <v>11.235955056179776</v>
      </c>
      <c r="U67" s="117"/>
    </row>
    <row r="68" spans="1:21" s="10" customFormat="1" ht="15.75" x14ac:dyDescent="0.25">
      <c r="A68" s="40">
        <v>61</v>
      </c>
      <c r="B68" s="25" t="s">
        <v>37</v>
      </c>
      <c r="C68" s="25" t="s">
        <v>38</v>
      </c>
      <c r="D68" s="25" t="s">
        <v>39</v>
      </c>
      <c r="E68" s="37" t="s">
        <v>9</v>
      </c>
      <c r="F68" s="25" t="s">
        <v>10</v>
      </c>
      <c r="G68" s="27">
        <v>39485</v>
      </c>
      <c r="H68" s="25" t="s">
        <v>32</v>
      </c>
      <c r="I68" s="25" t="s">
        <v>33</v>
      </c>
      <c r="J68" s="37">
        <v>2</v>
      </c>
      <c r="K68" s="117">
        <v>0</v>
      </c>
      <c r="L68" s="117">
        <v>0</v>
      </c>
      <c r="M68" s="117">
        <v>2.5</v>
      </c>
      <c r="N68" s="117">
        <v>1</v>
      </c>
      <c r="O68" s="117">
        <v>0</v>
      </c>
      <c r="P68" s="117">
        <v>0</v>
      </c>
      <c r="Q68" s="117">
        <v>0</v>
      </c>
      <c r="R68" s="117">
        <v>1</v>
      </c>
      <c r="S68" s="117">
        <f t="shared" si="2"/>
        <v>6.5</v>
      </c>
      <c r="T68" s="118">
        <f t="shared" si="3"/>
        <v>7.3033707865168536</v>
      </c>
      <c r="U68" s="117"/>
    </row>
    <row r="69" spans="1:21" s="10" customFormat="1" ht="15.75" x14ac:dyDescent="0.25">
      <c r="A69" s="37">
        <v>62</v>
      </c>
      <c r="B69" s="25" t="s">
        <v>136</v>
      </c>
      <c r="C69" s="25" t="s">
        <v>137</v>
      </c>
      <c r="D69" s="25" t="s">
        <v>138</v>
      </c>
      <c r="E69" s="37" t="s">
        <v>9</v>
      </c>
      <c r="F69" s="25" t="s">
        <v>10</v>
      </c>
      <c r="G69" s="27">
        <v>39320</v>
      </c>
      <c r="H69" s="25" t="s">
        <v>133</v>
      </c>
      <c r="I69" s="25" t="s">
        <v>134</v>
      </c>
      <c r="J69" s="37">
        <v>0</v>
      </c>
      <c r="K69" s="117">
        <v>0</v>
      </c>
      <c r="L69" s="117">
        <v>0</v>
      </c>
      <c r="M69" s="117">
        <v>2</v>
      </c>
      <c r="N69" s="117">
        <v>0</v>
      </c>
      <c r="O69" s="117">
        <v>0</v>
      </c>
      <c r="P69" s="117">
        <v>0</v>
      </c>
      <c r="Q69" s="117">
        <v>0</v>
      </c>
      <c r="R69" s="117">
        <v>0</v>
      </c>
      <c r="S69" s="117">
        <f t="shared" si="2"/>
        <v>2</v>
      </c>
      <c r="T69" s="118">
        <f t="shared" si="3"/>
        <v>2.2471910112359552</v>
      </c>
      <c r="U69" s="117"/>
    </row>
    <row r="73" spans="1:21" ht="15.75" x14ac:dyDescent="0.25">
      <c r="H73" s="105" t="s">
        <v>646</v>
      </c>
    </row>
    <row r="74" spans="1:21" ht="15.75" x14ac:dyDescent="0.25">
      <c r="H74" s="105" t="s">
        <v>647</v>
      </c>
    </row>
    <row r="75" spans="1:21" ht="15.75" x14ac:dyDescent="0.25">
      <c r="H75" s="105" t="s">
        <v>648</v>
      </c>
    </row>
    <row r="76" spans="1:21" ht="15.75" x14ac:dyDescent="0.25">
      <c r="H76" s="105" t="s">
        <v>649</v>
      </c>
    </row>
    <row r="77" spans="1:21" ht="15.75" x14ac:dyDescent="0.25">
      <c r="H77" s="105" t="s">
        <v>650</v>
      </c>
    </row>
    <row r="78" spans="1:21" ht="15.75" x14ac:dyDescent="0.25">
      <c r="H78" s="105" t="s">
        <v>651</v>
      </c>
    </row>
    <row r="79" spans="1:21" ht="15.75" x14ac:dyDescent="0.25">
      <c r="H79" s="105" t="s">
        <v>652</v>
      </c>
    </row>
  </sheetData>
  <sortState ref="A8:T69">
    <sortCondition descending="1" ref="S8:S69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7 класс</vt:lpstr>
      <vt:lpstr>8 класс</vt:lpstr>
      <vt:lpstr>9 класс</vt:lpstr>
      <vt:lpstr>10 класс</vt:lpstr>
      <vt:lpstr>11 класс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2024-11-29T11:11:49Z</dcterms:modified>
</cp:coreProperties>
</file>