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045" activeTab="3"/>
  </bookViews>
  <sheets>
    <sheet name="4 класс" sheetId="1" r:id="rId1"/>
    <sheet name="5 класс" sheetId="2" r:id="rId2"/>
    <sheet name="6 класс" sheetId="3" r:id="rId3"/>
    <sheet name="7 класс" sheetId="4" r:id="rId4"/>
    <sheet name="8 класс" sheetId="5" r:id="rId5"/>
    <sheet name="9 класс" sheetId="6" r:id="rId6"/>
    <sheet name="10 класс" sheetId="7" r:id="rId7"/>
    <sheet name="11 класс" sheetId="8" r:id="rId8"/>
  </sheets>
  <calcPr calcId="152511"/>
</workbook>
</file>

<file path=xl/calcChain.xml><?xml version="1.0" encoding="utf-8"?>
<calcChain xmlns="http://schemas.openxmlformats.org/spreadsheetml/2006/main">
  <c r="T47" i="3" l="1"/>
  <c r="U47" i="3" s="1"/>
  <c r="T12" i="3"/>
  <c r="U12" i="3" s="1"/>
  <c r="T15" i="3"/>
  <c r="U15" i="3" s="1"/>
  <c r="T16" i="3"/>
  <c r="U16" i="3" s="1"/>
  <c r="T25" i="3"/>
  <c r="U25" i="3" s="1"/>
  <c r="T34" i="3"/>
  <c r="U34" i="3" s="1"/>
  <c r="T48" i="3"/>
  <c r="U48" i="3" s="1"/>
  <c r="T27" i="3"/>
  <c r="U27" i="3" s="1"/>
  <c r="T41" i="3"/>
  <c r="U41" i="3" s="1"/>
  <c r="T35" i="3"/>
  <c r="U35" i="3" s="1"/>
  <c r="T57" i="3"/>
  <c r="U57" i="3" s="1"/>
  <c r="T30" i="3"/>
  <c r="U30" i="3" s="1"/>
  <c r="T17" i="3"/>
  <c r="U17" i="3" s="1"/>
  <c r="T36" i="3"/>
  <c r="U36" i="3" s="1"/>
  <c r="T42" i="3"/>
  <c r="U42" i="3" s="1"/>
  <c r="T29" i="3"/>
  <c r="U29" i="3" s="1"/>
  <c r="T53" i="3"/>
  <c r="U53" i="3" s="1"/>
  <c r="T52" i="3"/>
  <c r="U52" i="3" s="1"/>
  <c r="T45" i="3"/>
  <c r="U45" i="3" s="1"/>
  <c r="T23" i="3"/>
  <c r="U23" i="3" s="1"/>
  <c r="T31" i="3"/>
  <c r="U31" i="3" s="1"/>
  <c r="T28" i="3"/>
  <c r="U28" i="3" s="1"/>
  <c r="T32" i="3"/>
  <c r="U32" i="3" s="1"/>
  <c r="T7" i="3"/>
  <c r="U7" i="3" s="1"/>
  <c r="T20" i="3"/>
  <c r="U20" i="3" s="1"/>
  <c r="T38" i="3"/>
  <c r="U38" i="3" s="1"/>
  <c r="T24" i="3"/>
  <c r="U24" i="3" s="1"/>
  <c r="T50" i="3"/>
  <c r="U50" i="3" s="1"/>
  <c r="T40" i="3"/>
  <c r="U40" i="3" s="1"/>
  <c r="T11" i="3"/>
  <c r="U11" i="3" s="1"/>
  <c r="T33" i="3"/>
  <c r="U33" i="3" s="1"/>
  <c r="T21" i="3"/>
  <c r="U21" i="3" s="1"/>
  <c r="T49" i="3"/>
  <c r="U49" i="3" s="1"/>
  <c r="T56" i="3"/>
  <c r="U56" i="3" s="1"/>
  <c r="T58" i="3"/>
  <c r="U58" i="3" s="1"/>
  <c r="T19" i="3"/>
  <c r="U19" i="3" s="1"/>
  <c r="T26" i="3"/>
  <c r="U26" i="3" s="1"/>
  <c r="T54" i="3"/>
  <c r="U54" i="3" s="1"/>
  <c r="T37" i="3"/>
  <c r="U37" i="3" s="1"/>
  <c r="T44" i="3"/>
  <c r="U44" i="3" s="1"/>
  <c r="T8" i="3"/>
  <c r="U8" i="3" s="1"/>
  <c r="T46" i="3"/>
  <c r="U46" i="3" s="1"/>
  <c r="T13" i="3"/>
  <c r="U13" i="3" s="1"/>
  <c r="T55" i="3"/>
  <c r="U55" i="3" s="1"/>
  <c r="T43" i="3"/>
  <c r="U43" i="3" s="1"/>
  <c r="T39" i="3"/>
  <c r="U39" i="3" s="1"/>
  <c r="T51" i="3"/>
  <c r="U51" i="3" s="1"/>
  <c r="T9" i="3"/>
  <c r="U9" i="3" s="1"/>
  <c r="T18" i="3"/>
  <c r="U18" i="3" s="1"/>
  <c r="T10" i="3"/>
  <c r="U10" i="3" s="1"/>
  <c r="T14" i="3"/>
  <c r="U14" i="3" s="1"/>
  <c r="T22" i="3"/>
  <c r="U22" i="3" s="1"/>
  <c r="X33" i="7"/>
  <c r="Y33" i="7" s="1"/>
  <c r="X51" i="7"/>
  <c r="Y51" i="7" s="1"/>
  <c r="X45" i="7"/>
  <c r="Y45" i="7" s="1"/>
  <c r="X35" i="7"/>
  <c r="Y35" i="7" s="1"/>
  <c r="X21" i="7"/>
  <c r="Y21" i="7" s="1"/>
  <c r="X26" i="7"/>
  <c r="X9" i="7"/>
  <c r="Y9" i="7" s="1"/>
  <c r="X52" i="7"/>
  <c r="Y52" i="7" s="1"/>
  <c r="X19" i="7"/>
  <c r="Y19" i="7" s="1"/>
  <c r="X22" i="7"/>
  <c r="X18" i="7"/>
  <c r="Y18" i="7" s="1"/>
  <c r="X30" i="7"/>
  <c r="Y30" i="7" s="1"/>
  <c r="X25" i="7"/>
  <c r="X23" i="7"/>
  <c r="X46" i="7"/>
  <c r="Y46" i="7" s="1"/>
  <c r="X48" i="7"/>
  <c r="Y48" i="7" s="1"/>
  <c r="X40" i="7"/>
  <c r="Y40" i="7" s="1"/>
  <c r="X38" i="7"/>
  <c r="X15" i="7"/>
  <c r="Y15" i="7" s="1"/>
  <c r="X29" i="7"/>
  <c r="Y29" i="7" s="1"/>
  <c r="X41" i="7"/>
  <c r="Y41" i="7" s="1"/>
  <c r="X34" i="7"/>
  <c r="X32" i="7"/>
  <c r="Y32" i="7" s="1"/>
  <c r="X39" i="7"/>
  <c r="Y39" i="7" s="1"/>
  <c r="X28" i="7"/>
  <c r="X13" i="7"/>
  <c r="Y13" i="7" s="1"/>
  <c r="X43" i="7"/>
  <c r="Y43" i="7" s="1"/>
  <c r="X53" i="7"/>
  <c r="Y53" i="7" s="1"/>
  <c r="X12" i="7"/>
  <c r="Y12" i="7" s="1"/>
  <c r="X49" i="7"/>
  <c r="X47" i="7"/>
  <c r="Y47" i="7" s="1"/>
  <c r="X54" i="7"/>
  <c r="Y54" i="7" s="1"/>
  <c r="X24" i="7"/>
  <c r="Y24" i="7" s="1"/>
  <c r="X17" i="7"/>
  <c r="Y17" i="7" s="1"/>
  <c r="X14" i="7"/>
  <c r="Y14" i="7" s="1"/>
  <c r="X37" i="7"/>
  <c r="Y37" i="7" s="1"/>
  <c r="X36" i="7"/>
  <c r="Y36" i="7" s="1"/>
  <c r="X31" i="7"/>
  <c r="X11" i="7"/>
  <c r="Y11" i="7" s="1"/>
  <c r="X55" i="7"/>
  <c r="X44" i="7"/>
  <c r="Y44" i="7" s="1"/>
  <c r="X56" i="7"/>
  <c r="X50" i="7"/>
  <c r="Y50" i="7" s="1"/>
  <c r="X42" i="7"/>
  <c r="X10" i="7"/>
  <c r="Y10" i="7" s="1"/>
  <c r="X16" i="7"/>
  <c r="Y16" i="7" s="1"/>
  <c r="X20" i="7"/>
  <c r="Y20" i="7" s="1"/>
  <c r="T33" i="2"/>
  <c r="U33" i="2" s="1"/>
  <c r="T40" i="2"/>
  <c r="U40" i="2" s="1"/>
  <c r="T11" i="2"/>
  <c r="U11" i="2" s="1"/>
  <c r="T29" i="2"/>
  <c r="U29" i="2" s="1"/>
  <c r="T47" i="2"/>
  <c r="U47" i="2" s="1"/>
  <c r="T52" i="2"/>
  <c r="U52" i="2" s="1"/>
  <c r="T36" i="2"/>
  <c r="U36" i="2" s="1"/>
  <c r="T35" i="2"/>
  <c r="U35" i="2" s="1"/>
  <c r="T21" i="2"/>
  <c r="U21" i="2" s="1"/>
  <c r="T48" i="2"/>
  <c r="U48" i="2" s="1"/>
  <c r="T37" i="2"/>
  <c r="U37" i="2" s="1"/>
  <c r="T9" i="2"/>
  <c r="U9" i="2" s="1"/>
  <c r="T38" i="2"/>
  <c r="U38" i="2" s="1"/>
  <c r="T54" i="2"/>
  <c r="U54" i="2" s="1"/>
  <c r="T17" i="2"/>
  <c r="U17" i="2" s="1"/>
  <c r="T22" i="2"/>
  <c r="U22" i="2" s="1"/>
  <c r="T41" i="2"/>
  <c r="U41" i="2" s="1"/>
  <c r="T18" i="2"/>
  <c r="U18" i="2" s="1"/>
  <c r="T45" i="2"/>
  <c r="U45" i="2" s="1"/>
  <c r="T46" i="2"/>
  <c r="U46" i="2" s="1"/>
  <c r="T39" i="2"/>
  <c r="U39" i="2" s="1"/>
  <c r="T19" i="2"/>
  <c r="U19" i="2" s="1"/>
  <c r="T15" i="2"/>
  <c r="U15" i="2" s="1"/>
  <c r="T30" i="2"/>
  <c r="U30" i="2" s="1"/>
  <c r="T24" i="2"/>
  <c r="U24" i="2" s="1"/>
  <c r="T31" i="2"/>
  <c r="U31" i="2" s="1"/>
  <c r="T50" i="2"/>
  <c r="U50" i="2" s="1"/>
  <c r="T25" i="2"/>
  <c r="U25" i="2" s="1"/>
  <c r="T26" i="2"/>
  <c r="U26" i="2" s="1"/>
  <c r="T49" i="2"/>
  <c r="U49" i="2" s="1"/>
  <c r="T42" i="2"/>
  <c r="U42" i="2" s="1"/>
  <c r="T32" i="2"/>
  <c r="U32" i="2" s="1"/>
  <c r="T28" i="2"/>
  <c r="U28" i="2" s="1"/>
  <c r="T27" i="2"/>
  <c r="U27" i="2" s="1"/>
  <c r="T13" i="2"/>
  <c r="U13" i="2" s="1"/>
  <c r="T12" i="2"/>
  <c r="U12" i="2" s="1"/>
  <c r="T23" i="2"/>
  <c r="U23" i="2" s="1"/>
  <c r="T43" i="2"/>
  <c r="U43" i="2" s="1"/>
  <c r="T34" i="2"/>
  <c r="U34" i="2" s="1"/>
  <c r="T10" i="2"/>
  <c r="U10" i="2" s="1"/>
  <c r="T16" i="2"/>
  <c r="U16" i="2" s="1"/>
  <c r="T14" i="2"/>
  <c r="U14" i="2" s="1"/>
  <c r="T53" i="2"/>
  <c r="U53" i="2" s="1"/>
  <c r="T51" i="2"/>
  <c r="U51" i="2" s="1"/>
  <c r="T44" i="2"/>
  <c r="U44" i="2" s="1"/>
  <c r="U21" i="5"/>
  <c r="V21" i="5" s="1"/>
  <c r="X52" i="8"/>
  <c r="Y52" i="8" s="1"/>
  <c r="U52" i="5"/>
  <c r="V52" i="5" s="1"/>
  <c r="U28" i="5"/>
  <c r="V28" i="5" s="1"/>
  <c r="U48" i="5"/>
  <c r="V48" i="5" s="1"/>
  <c r="U29" i="5"/>
  <c r="V29" i="5" s="1"/>
  <c r="U42" i="5"/>
  <c r="V42" i="5" s="1"/>
  <c r="U20" i="5"/>
  <c r="V20" i="5" s="1"/>
  <c r="U32" i="5"/>
  <c r="V32" i="5" s="1"/>
  <c r="U13" i="5"/>
  <c r="V13" i="5" s="1"/>
  <c r="U51" i="5"/>
  <c r="V51" i="5" s="1"/>
  <c r="U22" i="5"/>
  <c r="V22" i="5" s="1"/>
  <c r="U64" i="5"/>
  <c r="V64" i="5" s="1"/>
  <c r="U34" i="5"/>
  <c r="V34" i="5" s="1"/>
  <c r="U31" i="5"/>
  <c r="V31" i="5" s="1"/>
  <c r="U56" i="5"/>
  <c r="V56" i="5" s="1"/>
  <c r="U66" i="5"/>
  <c r="V66" i="5" s="1"/>
  <c r="U27" i="5"/>
  <c r="V27" i="5" s="1"/>
  <c r="U60" i="5"/>
  <c r="V60" i="5" s="1"/>
  <c r="U41" i="5"/>
  <c r="V41" i="5" s="1"/>
  <c r="U61" i="5"/>
  <c r="V61" i="5" s="1"/>
  <c r="U45" i="5"/>
  <c r="V45" i="5" s="1"/>
  <c r="U46" i="5"/>
  <c r="V46" i="5" s="1"/>
  <c r="U15" i="5"/>
  <c r="V15" i="5" s="1"/>
  <c r="U63" i="5"/>
  <c r="V63" i="5" s="1"/>
  <c r="U23" i="5"/>
  <c r="V23" i="5" s="1"/>
  <c r="U43" i="5"/>
  <c r="V43" i="5" s="1"/>
  <c r="U54" i="5"/>
  <c r="V54" i="5" s="1"/>
  <c r="U11" i="5"/>
  <c r="V11" i="5" s="1"/>
  <c r="U44" i="5"/>
  <c r="V44" i="5" s="1"/>
  <c r="U26" i="5"/>
  <c r="V26" i="5" s="1"/>
  <c r="U49" i="5"/>
  <c r="V49" i="5" s="1"/>
  <c r="U37" i="5"/>
  <c r="V37" i="5" s="1"/>
  <c r="U38" i="5"/>
  <c r="V38" i="5" s="1"/>
  <c r="U10" i="5"/>
  <c r="V10" i="5" s="1"/>
  <c r="U39" i="5"/>
  <c r="V39" i="5" s="1"/>
  <c r="U16" i="5"/>
  <c r="V16" i="5" s="1"/>
  <c r="U8" i="5"/>
  <c r="V8" i="5" s="1"/>
  <c r="U24" i="5"/>
  <c r="V24" i="5" s="1"/>
  <c r="U18" i="5"/>
  <c r="V18" i="5" s="1"/>
  <c r="U33" i="5"/>
  <c r="V33" i="5" s="1"/>
  <c r="U40" i="5"/>
  <c r="V40" i="5" s="1"/>
  <c r="U67" i="5"/>
  <c r="V67" i="5" s="1"/>
  <c r="U14" i="5"/>
  <c r="V14" i="5" s="1"/>
  <c r="U30" i="5"/>
  <c r="V30" i="5" s="1"/>
  <c r="U65" i="5"/>
  <c r="V65" i="5" s="1"/>
  <c r="U50" i="5"/>
  <c r="V50" i="5" s="1"/>
  <c r="U25" i="5"/>
  <c r="V25" i="5" s="1"/>
  <c r="U17" i="5"/>
  <c r="V17" i="5" s="1"/>
  <c r="U55" i="5"/>
  <c r="V55" i="5" s="1"/>
  <c r="U35" i="5"/>
  <c r="V35" i="5" s="1"/>
  <c r="U53" i="5"/>
  <c r="V53" i="5" s="1"/>
  <c r="U9" i="5"/>
  <c r="V9" i="5" s="1"/>
  <c r="U36" i="5"/>
  <c r="V36" i="5" s="1"/>
  <c r="U7" i="5"/>
  <c r="V7" i="5" s="1"/>
  <c r="U57" i="5"/>
  <c r="V57" i="5" s="1"/>
  <c r="U19" i="5"/>
  <c r="V19" i="5" s="1"/>
  <c r="U59" i="5"/>
  <c r="V59" i="5" s="1"/>
  <c r="U62" i="5"/>
  <c r="V62" i="5" s="1"/>
  <c r="U47" i="5"/>
  <c r="V47" i="5" s="1"/>
  <c r="U58" i="5"/>
  <c r="V58" i="5" s="1"/>
  <c r="U12" i="5"/>
  <c r="V12" i="5" s="1"/>
  <c r="W42" i="6"/>
  <c r="X42" i="6" s="1"/>
  <c r="W67" i="6"/>
  <c r="X67" i="6" s="1"/>
  <c r="W64" i="6"/>
  <c r="X64" i="6" s="1"/>
  <c r="W21" i="6"/>
  <c r="X21" i="6" s="1"/>
  <c r="W58" i="6"/>
  <c r="X58" i="6" s="1"/>
  <c r="W39" i="6"/>
  <c r="X39" i="6" s="1"/>
  <c r="W48" i="6"/>
  <c r="X48" i="6" s="1"/>
  <c r="W66" i="6"/>
  <c r="X66" i="6" s="1"/>
  <c r="W69" i="6"/>
  <c r="X69" i="6" s="1"/>
  <c r="W24" i="6"/>
  <c r="X24" i="6" s="1"/>
  <c r="W40" i="6"/>
  <c r="X40" i="6" s="1"/>
  <c r="W45" i="6"/>
  <c r="X45" i="6" s="1"/>
  <c r="W52" i="6"/>
  <c r="X52" i="6" s="1"/>
  <c r="W16" i="6"/>
  <c r="X16" i="6" s="1"/>
  <c r="W61" i="6"/>
  <c r="X61" i="6" s="1"/>
  <c r="W47" i="6"/>
  <c r="X47" i="6" s="1"/>
  <c r="W36" i="6"/>
  <c r="X36" i="6" s="1"/>
  <c r="W25" i="6"/>
  <c r="X25" i="6" s="1"/>
  <c r="W27" i="6"/>
  <c r="X27" i="6" s="1"/>
  <c r="W49" i="6"/>
  <c r="X49" i="6" s="1"/>
  <c r="W46" i="6"/>
  <c r="X46" i="6" s="1"/>
  <c r="W54" i="6"/>
  <c r="X54" i="6" s="1"/>
  <c r="W32" i="6"/>
  <c r="X32" i="6" s="1"/>
  <c r="W50" i="6"/>
  <c r="X50" i="6" s="1"/>
  <c r="W18" i="6"/>
  <c r="X18" i="6" s="1"/>
  <c r="W19" i="6"/>
  <c r="X19" i="6" s="1"/>
  <c r="W38" i="6"/>
  <c r="X38" i="6" s="1"/>
  <c r="W59" i="6"/>
  <c r="X59" i="6" s="1"/>
  <c r="W55" i="6"/>
  <c r="X55" i="6" s="1"/>
  <c r="W70" i="6"/>
  <c r="X70" i="6" s="1"/>
  <c r="W62" i="6"/>
  <c r="X62" i="6" s="1"/>
  <c r="W57" i="6"/>
  <c r="X57" i="6" s="1"/>
  <c r="W9" i="6"/>
  <c r="X9" i="6" s="1"/>
  <c r="W12" i="6"/>
  <c r="X12" i="6" s="1"/>
  <c r="W63" i="6"/>
  <c r="X63" i="6" s="1"/>
  <c r="W43" i="6"/>
  <c r="X43" i="6" s="1"/>
  <c r="W26" i="6"/>
  <c r="X26" i="6" s="1"/>
  <c r="W22" i="6"/>
  <c r="X22" i="6" s="1"/>
  <c r="W44" i="6"/>
  <c r="X44" i="6" s="1"/>
  <c r="W28" i="6"/>
  <c r="X28" i="6" s="1"/>
  <c r="W31" i="6"/>
  <c r="X31" i="6" s="1"/>
  <c r="W29" i="6"/>
  <c r="X29" i="6" s="1"/>
  <c r="W65" i="6"/>
  <c r="X65" i="6" s="1"/>
  <c r="W23" i="6"/>
  <c r="X23" i="6" s="1"/>
  <c r="W41" i="6"/>
  <c r="X41" i="6" s="1"/>
  <c r="W37" i="6"/>
  <c r="X37" i="6" s="1"/>
  <c r="W30" i="6"/>
  <c r="X30" i="6" s="1"/>
  <c r="W60" i="6"/>
  <c r="X60" i="6" s="1"/>
  <c r="W68" i="6"/>
  <c r="X68" i="6" s="1"/>
  <c r="W15" i="6"/>
  <c r="X15" i="6" s="1"/>
  <c r="W14" i="6"/>
  <c r="X14" i="6" s="1"/>
  <c r="W34" i="6"/>
  <c r="X34" i="6" s="1"/>
  <c r="W11" i="6"/>
  <c r="X11" i="6" s="1"/>
  <c r="W51" i="6"/>
  <c r="X51" i="6" s="1"/>
  <c r="W8" i="6"/>
  <c r="X8" i="6" s="1"/>
  <c r="W53" i="6"/>
  <c r="X53" i="6" s="1"/>
  <c r="W56" i="6"/>
  <c r="X56" i="6" s="1"/>
  <c r="W20" i="6"/>
  <c r="X20" i="6" s="1"/>
  <c r="W13" i="6"/>
  <c r="X13" i="6" s="1"/>
  <c r="W17" i="6"/>
  <c r="X17" i="6" s="1"/>
  <c r="W33" i="6"/>
  <c r="X33" i="6" s="1"/>
  <c r="W35" i="6"/>
  <c r="X35" i="6" s="1"/>
  <c r="W10" i="6"/>
  <c r="X10" i="6" s="1"/>
  <c r="Y26" i="7"/>
  <c r="Y22" i="7"/>
  <c r="Y25" i="7"/>
  <c r="Y23" i="7"/>
  <c r="Y38" i="7"/>
  <c r="Y34" i="7"/>
  <c r="Y28" i="7"/>
  <c r="Y49" i="7"/>
  <c r="Y31" i="7"/>
  <c r="Y55" i="7"/>
  <c r="Y56" i="7"/>
  <c r="Y42" i="7"/>
  <c r="X27" i="7"/>
  <c r="Y27" i="7" s="1"/>
  <c r="X35" i="8"/>
  <c r="Y35" i="8" s="1"/>
  <c r="X37" i="8"/>
  <c r="Y37" i="8" s="1"/>
  <c r="X14" i="8"/>
  <c r="Y14" i="8" s="1"/>
  <c r="X43" i="8"/>
  <c r="Y43" i="8" s="1"/>
  <c r="X49" i="8"/>
  <c r="Y49" i="8" s="1"/>
  <c r="X31" i="8"/>
  <c r="Y31" i="8" s="1"/>
  <c r="X20" i="8"/>
  <c r="Y20" i="8" s="1"/>
  <c r="X26" i="8"/>
  <c r="Y26" i="8" s="1"/>
  <c r="X34" i="8"/>
  <c r="Y34" i="8" s="1"/>
  <c r="X27" i="8"/>
  <c r="Y27" i="8" s="1"/>
  <c r="X16" i="8"/>
  <c r="Y16" i="8" s="1"/>
  <c r="X12" i="8"/>
  <c r="Y12" i="8" s="1"/>
  <c r="X19" i="8"/>
  <c r="Y19" i="8" s="1"/>
  <c r="X7" i="8"/>
  <c r="Y7" i="8" s="1"/>
  <c r="X33" i="8"/>
  <c r="Y33" i="8" s="1"/>
  <c r="X39" i="8"/>
  <c r="Y39" i="8" s="1"/>
  <c r="X56" i="8"/>
  <c r="Y56" i="8" s="1"/>
  <c r="X24" i="8"/>
  <c r="Y24" i="8" s="1"/>
  <c r="X10" i="8"/>
  <c r="Y10" i="8" s="1"/>
  <c r="X32" i="8"/>
  <c r="Y32" i="8" s="1"/>
  <c r="X17" i="8"/>
  <c r="Y17" i="8" s="1"/>
  <c r="X44" i="8"/>
  <c r="Y44" i="8" s="1"/>
  <c r="X58" i="8"/>
  <c r="Y58" i="8" s="1"/>
  <c r="X40" i="8"/>
  <c r="Y40" i="8" s="1"/>
  <c r="X50" i="8"/>
  <c r="Y50" i="8" s="1"/>
  <c r="X8" i="8"/>
  <c r="Y8" i="8" s="1"/>
  <c r="X59" i="8"/>
  <c r="Y59" i="8" s="1"/>
  <c r="X51" i="8"/>
  <c r="Y51" i="8" s="1"/>
  <c r="X48" i="8"/>
  <c r="Y48" i="8" s="1"/>
  <c r="X18" i="8"/>
  <c r="Y18" i="8" s="1"/>
  <c r="X11" i="8"/>
  <c r="Y11" i="8" s="1"/>
  <c r="X28" i="8"/>
  <c r="Y28" i="8" s="1"/>
  <c r="X30" i="8"/>
  <c r="Y30" i="8" s="1"/>
  <c r="X54" i="8"/>
  <c r="Y54" i="8" s="1"/>
  <c r="X36" i="8"/>
  <c r="Y36" i="8" s="1"/>
  <c r="X45" i="8"/>
  <c r="Y45" i="8" s="1"/>
  <c r="X53" i="8"/>
  <c r="Y53" i="8" s="1"/>
  <c r="X41" i="8"/>
  <c r="Y41" i="8" s="1"/>
  <c r="X21" i="8"/>
  <c r="Y21" i="8" s="1"/>
  <c r="X22" i="8"/>
  <c r="Y22" i="8" s="1"/>
  <c r="X60" i="8"/>
  <c r="Y60" i="8" s="1"/>
  <c r="X57" i="8"/>
  <c r="Y57" i="8" s="1"/>
  <c r="X29" i="8"/>
  <c r="Y29" i="8" s="1"/>
  <c r="X55" i="8"/>
  <c r="Y55" i="8" s="1"/>
  <c r="X23" i="8"/>
  <c r="Y23" i="8" s="1"/>
  <c r="X13" i="8"/>
  <c r="Y13" i="8" s="1"/>
  <c r="X42" i="8"/>
  <c r="Y42" i="8" s="1"/>
  <c r="X15" i="8"/>
  <c r="Y15" i="8" s="1"/>
  <c r="X46" i="8"/>
  <c r="Y46" i="8" s="1"/>
  <c r="X47" i="8"/>
  <c r="Y47" i="8" s="1"/>
  <c r="X9" i="8"/>
  <c r="Y9" i="8" s="1"/>
  <c r="X38" i="8"/>
  <c r="Y38" i="8" s="1"/>
  <c r="X25" i="8"/>
  <c r="Y25" i="8" s="1"/>
  <c r="U35" i="4"/>
  <c r="V35" i="4" s="1"/>
  <c r="U45" i="4"/>
  <c r="V45" i="4" s="1"/>
  <c r="U14" i="4"/>
  <c r="V14" i="4" s="1"/>
  <c r="U36" i="4"/>
  <c r="V36" i="4" s="1"/>
  <c r="U19" i="4"/>
  <c r="V19" i="4" s="1"/>
  <c r="U31" i="4"/>
  <c r="V31" i="4" s="1"/>
  <c r="U46" i="4"/>
  <c r="V46" i="4" s="1"/>
  <c r="U8" i="4"/>
  <c r="V8" i="4" s="1"/>
  <c r="U20" i="4"/>
  <c r="V20" i="4" s="1"/>
  <c r="U18" i="4"/>
  <c r="V18" i="4" s="1"/>
  <c r="U29" i="4"/>
  <c r="V29" i="4" s="1"/>
  <c r="U49" i="4"/>
  <c r="V49" i="4" s="1"/>
  <c r="U10" i="4"/>
  <c r="V10" i="4" s="1"/>
  <c r="U7" i="4"/>
  <c r="V7" i="4" s="1"/>
  <c r="U32" i="4"/>
  <c r="V32" i="4" s="1"/>
  <c r="U15" i="4"/>
  <c r="V15" i="4" s="1"/>
  <c r="U44" i="4"/>
  <c r="V44" i="4" s="1"/>
  <c r="U37" i="4"/>
  <c r="V37" i="4" s="1"/>
  <c r="U38" i="4"/>
  <c r="V38" i="4" s="1"/>
  <c r="U23" i="4"/>
  <c r="V23" i="4" s="1"/>
  <c r="U16" i="4"/>
  <c r="V16" i="4" s="1"/>
  <c r="U21" i="4"/>
  <c r="V21" i="4" s="1"/>
  <c r="U25" i="4"/>
  <c r="V25" i="4" s="1"/>
  <c r="U39" i="4"/>
  <c r="V39" i="4" s="1"/>
  <c r="U22" i="4"/>
  <c r="V22" i="4" s="1"/>
  <c r="U28" i="4"/>
  <c r="V28" i="4" s="1"/>
  <c r="U47" i="4"/>
  <c r="V47" i="4" s="1"/>
  <c r="U33" i="4"/>
  <c r="V33" i="4" s="1"/>
  <c r="U13" i="4"/>
  <c r="V13" i="4" s="1"/>
  <c r="U34" i="4"/>
  <c r="V34" i="4" s="1"/>
  <c r="U24" i="4"/>
  <c r="V24" i="4" s="1"/>
  <c r="U41" i="4"/>
  <c r="V41" i="4" s="1"/>
  <c r="U12" i="4"/>
  <c r="V12" i="4" s="1"/>
  <c r="U30" i="4"/>
  <c r="V30" i="4" s="1"/>
  <c r="U50" i="4"/>
  <c r="V50" i="4" s="1"/>
  <c r="U17" i="4"/>
  <c r="V17" i="4" s="1"/>
  <c r="U26" i="4"/>
  <c r="V26" i="4" s="1"/>
  <c r="U11" i="4"/>
  <c r="V11" i="4" s="1"/>
  <c r="U9" i="4"/>
  <c r="V9" i="4" s="1"/>
  <c r="U48" i="4"/>
  <c r="V48" i="4" s="1"/>
  <c r="U40" i="4"/>
  <c r="V40" i="4" s="1"/>
  <c r="U42" i="4"/>
  <c r="V42" i="4" s="1"/>
  <c r="U27" i="4"/>
  <c r="V27" i="4" s="1"/>
  <c r="U43" i="4"/>
  <c r="V43" i="4" s="1"/>
  <c r="Q47" i="1"/>
  <c r="R47" i="1" s="1"/>
  <c r="R24" i="1"/>
  <c r="Q41" i="1"/>
  <c r="R41" i="1" s="1"/>
  <c r="Q13" i="1"/>
  <c r="R13" i="1" s="1"/>
  <c r="Q16" i="1"/>
  <c r="R16" i="1" s="1"/>
  <c r="Q60" i="1"/>
  <c r="R60" i="1" s="1"/>
  <c r="Q37" i="1"/>
  <c r="R37" i="1" s="1"/>
  <c r="Q49" i="1"/>
  <c r="R49" i="1" s="1"/>
  <c r="Q48" i="1"/>
  <c r="R48" i="1" s="1"/>
  <c r="Q14" i="1"/>
  <c r="R14" i="1" s="1"/>
  <c r="Q56" i="1"/>
  <c r="R56" i="1" s="1"/>
  <c r="Q19" i="1"/>
  <c r="R19" i="1" s="1"/>
  <c r="Q42" i="1"/>
  <c r="R42" i="1" s="1"/>
  <c r="Q35" i="1"/>
  <c r="R35" i="1" s="1"/>
  <c r="Q25" i="1"/>
  <c r="R25" i="1" s="1"/>
  <c r="Q59" i="1"/>
  <c r="R59" i="1" s="1"/>
  <c r="Q26" i="1"/>
  <c r="R26" i="1" s="1"/>
  <c r="Q21" i="1"/>
  <c r="R21" i="1" s="1"/>
  <c r="Q34" i="1"/>
  <c r="R34" i="1" s="1"/>
  <c r="Q28" i="1"/>
  <c r="R28" i="1" s="1"/>
  <c r="Q12" i="1"/>
  <c r="R12" i="1" s="1"/>
  <c r="Q38" i="1"/>
  <c r="R38" i="1" s="1"/>
  <c r="Q17" i="1"/>
  <c r="R17" i="1" s="1"/>
  <c r="Q44" i="1"/>
  <c r="R44" i="1" s="1"/>
  <c r="Q22" i="1"/>
  <c r="R22" i="1" s="1"/>
  <c r="Q45" i="1"/>
  <c r="R45" i="1" s="1"/>
  <c r="Q29" i="1"/>
  <c r="R29" i="1" s="1"/>
  <c r="Q10" i="1"/>
  <c r="R10" i="1" s="1"/>
  <c r="Q57" i="1"/>
  <c r="R57" i="1" s="1"/>
  <c r="Q27" i="1"/>
  <c r="R27" i="1" s="1"/>
  <c r="Q23" i="1"/>
  <c r="R23" i="1" s="1"/>
  <c r="Q15" i="1"/>
  <c r="R15" i="1" s="1"/>
  <c r="Q31" i="1"/>
  <c r="R31" i="1" s="1"/>
  <c r="Q52" i="1"/>
  <c r="R52" i="1" s="1"/>
  <c r="Q36" i="1"/>
  <c r="R36" i="1" s="1"/>
  <c r="Q55" i="1"/>
  <c r="R55" i="1" s="1"/>
  <c r="Q50" i="1"/>
  <c r="R50" i="1" s="1"/>
  <c r="Q58" i="1"/>
  <c r="R58" i="1" s="1"/>
  <c r="Q30" i="1"/>
  <c r="R30" i="1" s="1"/>
  <c r="Q39" i="1"/>
  <c r="R39" i="1" s="1"/>
  <c r="Q53" i="1"/>
  <c r="R53" i="1" s="1"/>
  <c r="Q11" i="1"/>
  <c r="R11" i="1" s="1"/>
  <c r="Q9" i="1"/>
  <c r="R9" i="1" s="1"/>
  <c r="Q54" i="1"/>
  <c r="R54" i="1" s="1"/>
  <c r="Q20" i="1"/>
  <c r="R20" i="1" s="1"/>
  <c r="Q32" i="1"/>
  <c r="R32" i="1" s="1"/>
  <c r="Q33" i="1"/>
  <c r="R33" i="1" s="1"/>
  <c r="Q51" i="1"/>
  <c r="R51" i="1" s="1"/>
  <c r="Q46" i="1"/>
  <c r="R46" i="1" s="1"/>
  <c r="Q43" i="1"/>
  <c r="R43" i="1" s="1"/>
  <c r="Q40" i="1"/>
  <c r="R40" i="1" s="1"/>
  <c r="T20" i="2"/>
  <c r="U20" i="2" s="1"/>
  <c r="Q18" i="1"/>
  <c r="R18" i="1" s="1"/>
</calcChain>
</file>

<file path=xl/sharedStrings.xml><?xml version="1.0" encoding="utf-8"?>
<sst xmlns="http://schemas.openxmlformats.org/spreadsheetml/2006/main" count="3509" uniqueCount="1053">
  <si>
    <t>Фамилия участника</t>
  </si>
  <si>
    <t xml:space="preserve">Имя </t>
  </si>
  <si>
    <t>Отчество</t>
  </si>
  <si>
    <t>Пол (м, ж)</t>
  </si>
  <si>
    <t>Район</t>
  </si>
  <si>
    <t>Дата рождения</t>
  </si>
  <si>
    <t>Образовательное учреждение</t>
  </si>
  <si>
    <t>Фамилия, имя, отчество учителя (полностью)</t>
  </si>
  <si>
    <t>Дарья</t>
  </si>
  <si>
    <t>Алексеевна</t>
  </si>
  <si>
    <t>жен</t>
  </si>
  <si>
    <t>г. Элиста</t>
  </si>
  <si>
    <t>МБОУ "СОШ № 2"</t>
  </si>
  <si>
    <t>София</t>
  </si>
  <si>
    <t>Владимировна</t>
  </si>
  <si>
    <t>Кирилл</t>
  </si>
  <si>
    <t>Сергеевич</t>
  </si>
  <si>
    <t xml:space="preserve">Корняков </t>
  </si>
  <si>
    <t xml:space="preserve">Кирилл </t>
  </si>
  <si>
    <t>Сананович</t>
  </si>
  <si>
    <t>м</t>
  </si>
  <si>
    <t>Мархутова Айса Анатольевна</t>
  </si>
  <si>
    <t>Ефремов</t>
  </si>
  <si>
    <t xml:space="preserve">Андрей </t>
  </si>
  <si>
    <t>Юрьевич</t>
  </si>
  <si>
    <t>Бата</t>
  </si>
  <si>
    <t>Бадмаева</t>
  </si>
  <si>
    <t>Адьяновна</t>
  </si>
  <si>
    <t>ж</t>
  </si>
  <si>
    <t xml:space="preserve">Арина </t>
  </si>
  <si>
    <t>Александровна</t>
  </si>
  <si>
    <t>Эдуардовна</t>
  </si>
  <si>
    <t>Александра</t>
  </si>
  <si>
    <t>Андреевна</t>
  </si>
  <si>
    <t>Виолетта</t>
  </si>
  <si>
    <t>Дорджиева</t>
  </si>
  <si>
    <t>Сергеевна</t>
  </si>
  <si>
    <t>Айлин</t>
  </si>
  <si>
    <t>Алина</t>
  </si>
  <si>
    <t>Витальевна</t>
  </si>
  <si>
    <t>Боваева</t>
  </si>
  <si>
    <t>Ева</t>
  </si>
  <si>
    <t>Эльвиговна</t>
  </si>
  <si>
    <t>МБОУ "СОШ №3"</t>
  </si>
  <si>
    <t>Антонова Ирина Анатольевна</t>
  </si>
  <si>
    <t>Ника</t>
  </si>
  <si>
    <t>Терековна</t>
  </si>
  <si>
    <t>Кензеева</t>
  </si>
  <si>
    <t>Алтана</t>
  </si>
  <si>
    <t>Евгеньевна</t>
  </si>
  <si>
    <t xml:space="preserve">Ханджиева </t>
  </si>
  <si>
    <t>Ангир</t>
  </si>
  <si>
    <t xml:space="preserve">Мучаева </t>
  </si>
  <si>
    <t xml:space="preserve">Милана </t>
  </si>
  <si>
    <t>МБОУ "СОШ№3"</t>
  </si>
  <si>
    <t>Манджиева Виктория Михайловна</t>
  </si>
  <si>
    <t>Ользятиев</t>
  </si>
  <si>
    <t xml:space="preserve">Чингис </t>
  </si>
  <si>
    <t>Алексеевич</t>
  </si>
  <si>
    <t>Лукшанова</t>
  </si>
  <si>
    <t>Нарановна</t>
  </si>
  <si>
    <t>Сангаджиевна</t>
  </si>
  <si>
    <t>Герензел</t>
  </si>
  <si>
    <t>Басанговна</t>
  </si>
  <si>
    <t>Дарина</t>
  </si>
  <si>
    <t>Шарапов</t>
  </si>
  <si>
    <t>Александрович</t>
  </si>
  <si>
    <t>Давид</t>
  </si>
  <si>
    <t>Оюна</t>
  </si>
  <si>
    <t>Баировна</t>
  </si>
  <si>
    <t>Иляна</t>
  </si>
  <si>
    <t>Дорджиевна</t>
  </si>
  <si>
    <t>Айлана</t>
  </si>
  <si>
    <t xml:space="preserve">Альвина </t>
  </si>
  <si>
    <t>Цагана</t>
  </si>
  <si>
    <t>Юрьевна</t>
  </si>
  <si>
    <t>Мучаева Кермен Владимировна</t>
  </si>
  <si>
    <t>Додгаева</t>
  </si>
  <si>
    <t>Улана</t>
  </si>
  <si>
    <t>Дмитриевна</t>
  </si>
  <si>
    <t>Абушаева Саглара Михайловна</t>
  </si>
  <si>
    <t>Зургановна</t>
  </si>
  <si>
    <t>Алдаровна</t>
  </si>
  <si>
    <t>Манджиева</t>
  </si>
  <si>
    <t>Яна</t>
  </si>
  <si>
    <t>Данзан</t>
  </si>
  <si>
    <t>Баатрович</t>
  </si>
  <si>
    <t>Даяна</t>
  </si>
  <si>
    <t>Чурюмова</t>
  </si>
  <si>
    <t>Милана</t>
  </si>
  <si>
    <t>Бадма</t>
  </si>
  <si>
    <t>Эрендженовна</t>
  </si>
  <si>
    <t>Амуланга</t>
  </si>
  <si>
    <t>Мингиянович</t>
  </si>
  <si>
    <t xml:space="preserve">Морозова </t>
  </si>
  <si>
    <t>Мергеновна</t>
  </si>
  <si>
    <t>Мисникович Мария Алексеевна</t>
  </si>
  <si>
    <t>Араш</t>
  </si>
  <si>
    <t>Санджиевич</t>
  </si>
  <si>
    <t>Валерия</t>
  </si>
  <si>
    <t>Савровна</t>
  </si>
  <si>
    <t>Мария</t>
  </si>
  <si>
    <t>Эрдниевна</t>
  </si>
  <si>
    <t xml:space="preserve">Очир-Горяева </t>
  </si>
  <si>
    <t>Анна</t>
  </si>
  <si>
    <t>Николаевна</t>
  </si>
  <si>
    <t>Энкира</t>
  </si>
  <si>
    <t>Бембеевна</t>
  </si>
  <si>
    <t>Бугаев</t>
  </si>
  <si>
    <t>Джал</t>
  </si>
  <si>
    <t>СОШ№ 3</t>
  </si>
  <si>
    <t>Баина</t>
  </si>
  <si>
    <t>Анатольевна</t>
  </si>
  <si>
    <t>Манджиева Тамара Энеевна</t>
  </si>
  <si>
    <t>Бадмаев</t>
  </si>
  <si>
    <t>Владимир</t>
  </si>
  <si>
    <t>Аюна</t>
  </si>
  <si>
    <t>Бембеева</t>
  </si>
  <si>
    <t>Арина</t>
  </si>
  <si>
    <t>Бадмаевна</t>
  </si>
  <si>
    <t>Уланов</t>
  </si>
  <si>
    <t>Мерген</t>
  </si>
  <si>
    <t>Арслановна</t>
  </si>
  <si>
    <t>Анастасия</t>
  </si>
  <si>
    <t>Цебекова</t>
  </si>
  <si>
    <t>Евгения</t>
  </si>
  <si>
    <t>Ульяна</t>
  </si>
  <si>
    <t>Артуровна</t>
  </si>
  <si>
    <t>Халгаева</t>
  </si>
  <si>
    <t>СОШ №3</t>
  </si>
  <si>
    <t>Милена</t>
  </si>
  <si>
    <t>Саналовна</t>
  </si>
  <si>
    <t>Иванова</t>
  </si>
  <si>
    <t>Олеговна</t>
  </si>
  <si>
    <t>Вячеславовна</t>
  </si>
  <si>
    <t>Игоревна</t>
  </si>
  <si>
    <t>Очирович</t>
  </si>
  <si>
    <t>Байрта</t>
  </si>
  <si>
    <t>Баатровна</t>
  </si>
  <si>
    <t>Нохаева</t>
  </si>
  <si>
    <t xml:space="preserve">Валерия </t>
  </si>
  <si>
    <t>Полина</t>
  </si>
  <si>
    <t>Аюка</t>
  </si>
  <si>
    <t>Горяева</t>
  </si>
  <si>
    <t>Ангира</t>
  </si>
  <si>
    <t>Борисовна</t>
  </si>
  <si>
    <t>Халгаева Наталия Алексеевна</t>
  </si>
  <si>
    <t>Александр</t>
  </si>
  <si>
    <t xml:space="preserve">Шовгурова </t>
  </si>
  <si>
    <t>Эрика</t>
  </si>
  <si>
    <t>МБОУ "СОШ №3 им.Сергиенко Н.Г."</t>
  </si>
  <si>
    <t>Годжурова</t>
  </si>
  <si>
    <t>Казиева</t>
  </si>
  <si>
    <t>Эвелина</t>
  </si>
  <si>
    <t>Солонович</t>
  </si>
  <si>
    <t>Николь</t>
  </si>
  <si>
    <t>Тостаева</t>
  </si>
  <si>
    <t>Чингисовна</t>
  </si>
  <si>
    <t>Софья</t>
  </si>
  <si>
    <t>Басанова</t>
  </si>
  <si>
    <t>Виктория</t>
  </si>
  <si>
    <t>Геннадьевна</t>
  </si>
  <si>
    <t>Кичикова</t>
  </si>
  <si>
    <t>Диана</t>
  </si>
  <si>
    <t>Ивановна</t>
  </si>
  <si>
    <t>Валерьевна</t>
  </si>
  <si>
    <t>Эренценовна</t>
  </si>
  <si>
    <t>Кермен</t>
  </si>
  <si>
    <t>Денисовна</t>
  </si>
  <si>
    <t>Чингис</t>
  </si>
  <si>
    <t>Мергенович</t>
  </si>
  <si>
    <t>МБОУ СОШ № 3 им. Н.Г. Сергиенко</t>
  </si>
  <si>
    <t>Наяна</t>
  </si>
  <si>
    <t>Бачаева</t>
  </si>
  <si>
    <t>Валерьевич</t>
  </si>
  <si>
    <t>Алдар</t>
  </si>
  <si>
    <t>Саналович</t>
  </si>
  <si>
    <t>Очирова</t>
  </si>
  <si>
    <t>Вадимовна</t>
  </si>
  <si>
    <t>Екатерина</t>
  </si>
  <si>
    <t>Артем</t>
  </si>
  <si>
    <t>Босхомджиев</t>
  </si>
  <si>
    <t>Санчир</t>
  </si>
  <si>
    <t>Чингисович</t>
  </si>
  <si>
    <t>Джапова</t>
  </si>
  <si>
    <t>Аяна</t>
  </si>
  <si>
    <t>Саяна</t>
  </si>
  <si>
    <t>Станиславовна</t>
  </si>
  <si>
    <t>Эдуардович</t>
  </si>
  <si>
    <t>Карина</t>
  </si>
  <si>
    <t xml:space="preserve">Чемидов </t>
  </si>
  <si>
    <t>Баир</t>
  </si>
  <si>
    <t>МБОУ "СОШ №4"</t>
  </si>
  <si>
    <t>Очир-Гаряева Байир Петровна</t>
  </si>
  <si>
    <t>Победитель</t>
  </si>
  <si>
    <t>Джалиева</t>
  </si>
  <si>
    <t>Мингияновна</t>
  </si>
  <si>
    <t>г.Элиста</t>
  </si>
  <si>
    <t>Наранова Елена Васильевна</t>
  </si>
  <si>
    <t>Альчаева</t>
  </si>
  <si>
    <t>Алиса</t>
  </si>
  <si>
    <t>Романовна</t>
  </si>
  <si>
    <t>Тиминова Татьяна Ивановна</t>
  </si>
  <si>
    <t xml:space="preserve">Нарджиева </t>
  </si>
  <si>
    <t xml:space="preserve">Алтана </t>
  </si>
  <si>
    <t>Удаева Альмира Сагитовна</t>
  </si>
  <si>
    <t xml:space="preserve">Манджиева </t>
  </si>
  <si>
    <t>Амина</t>
  </si>
  <si>
    <t>Арсеновна</t>
  </si>
  <si>
    <t>Мингиян</t>
  </si>
  <si>
    <t>Алтан</t>
  </si>
  <si>
    <t xml:space="preserve">Анастасия </t>
  </si>
  <si>
    <t>Наранович</t>
  </si>
  <si>
    <t>Болданов</t>
  </si>
  <si>
    <t>Дорджиев</t>
  </si>
  <si>
    <t>Арлтанович</t>
  </si>
  <si>
    <t>Данир</t>
  </si>
  <si>
    <t xml:space="preserve">Элина </t>
  </si>
  <si>
    <t>Эрендженова</t>
  </si>
  <si>
    <t>Николаевич</t>
  </si>
  <si>
    <t>Данил</t>
  </si>
  <si>
    <t>Викторовна</t>
  </si>
  <si>
    <t>Денис</t>
  </si>
  <si>
    <t>Дамир</t>
  </si>
  <si>
    <t xml:space="preserve">Энкира </t>
  </si>
  <si>
    <t>Максимовна</t>
  </si>
  <si>
    <t>Саврович</t>
  </si>
  <si>
    <t>Очировна</t>
  </si>
  <si>
    <t>Альмина</t>
  </si>
  <si>
    <t>Джаловна</t>
  </si>
  <si>
    <t>Тимур</t>
  </si>
  <si>
    <t>Джиргалова Надежда Юрьевна</t>
  </si>
  <si>
    <t>Мирзаева</t>
  </si>
  <si>
    <t>Нина</t>
  </si>
  <si>
    <t>Намка</t>
  </si>
  <si>
    <t>Дмитриевич</t>
  </si>
  <si>
    <t>Наранова Лариса Николаевна</t>
  </si>
  <si>
    <t>Антонова</t>
  </si>
  <si>
    <t xml:space="preserve">Виктория </t>
  </si>
  <si>
    <t>Павловна</t>
  </si>
  <si>
    <t>Алакшанова</t>
  </si>
  <si>
    <t>Ангелина</t>
  </si>
  <si>
    <t>Басанг</t>
  </si>
  <si>
    <t>Денисович</t>
  </si>
  <si>
    <t>Батровна</t>
  </si>
  <si>
    <t>Дмитрий</t>
  </si>
  <si>
    <t xml:space="preserve">Бадмаев </t>
  </si>
  <si>
    <t>Брунько Валентина Ивановна</t>
  </si>
  <si>
    <t>Онуфриенко</t>
  </si>
  <si>
    <t>Владиславовна</t>
  </si>
  <si>
    <t xml:space="preserve">Боваева </t>
  </si>
  <si>
    <t>Кира</t>
  </si>
  <si>
    <t>Наран</t>
  </si>
  <si>
    <t>Евгеньевич</t>
  </si>
  <si>
    <t xml:space="preserve">Кекеева </t>
  </si>
  <si>
    <t>Ирина</t>
  </si>
  <si>
    <t>Эренцен</t>
  </si>
  <si>
    <t>Церенович</t>
  </si>
  <si>
    <t xml:space="preserve">Евенко </t>
  </si>
  <si>
    <t>Никита</t>
  </si>
  <si>
    <t>Джимбиева</t>
  </si>
  <si>
    <t>Заяна</t>
  </si>
  <si>
    <t xml:space="preserve">Байчкаева </t>
  </si>
  <si>
    <t>Чингизовна</t>
  </si>
  <si>
    <t>Цой Галина Валерьевна</t>
  </si>
  <si>
    <t>Григорьевна</t>
  </si>
  <si>
    <t>Баляева</t>
  </si>
  <si>
    <t>Джангаровна</t>
  </si>
  <si>
    <t xml:space="preserve">Иджеева </t>
  </si>
  <si>
    <t>Бадендаев</t>
  </si>
  <si>
    <t>Борисович</t>
  </si>
  <si>
    <t>Джалыкова</t>
  </si>
  <si>
    <t>Петровна</t>
  </si>
  <si>
    <t xml:space="preserve">Палтынова </t>
  </si>
  <si>
    <t>Цолмон</t>
  </si>
  <si>
    <t>Аркадьевна</t>
  </si>
  <si>
    <t xml:space="preserve">Дорджиева </t>
  </si>
  <si>
    <t>Нелли</t>
  </si>
  <si>
    <t xml:space="preserve">Эрдниева </t>
  </si>
  <si>
    <t>Елена</t>
  </si>
  <si>
    <t>МБОУ "СОШ №8 им. Н. Очирова"</t>
  </si>
  <si>
    <t>Оэлун</t>
  </si>
  <si>
    <t>Аюш</t>
  </si>
  <si>
    <t>Адьян</t>
  </si>
  <si>
    <t xml:space="preserve">Бембеева </t>
  </si>
  <si>
    <t>Цереновна</t>
  </si>
  <si>
    <t>Музаев</t>
  </si>
  <si>
    <t>Санджи</t>
  </si>
  <si>
    <t>Дольгановна</t>
  </si>
  <si>
    <t>Гермашев</t>
  </si>
  <si>
    <t>Егор</t>
  </si>
  <si>
    <t>Владимирович</t>
  </si>
  <si>
    <t>Юлия</t>
  </si>
  <si>
    <t>Даниил</t>
  </si>
  <si>
    <t>Васильевич</t>
  </si>
  <si>
    <t>Айтана</t>
  </si>
  <si>
    <t>Илья</t>
  </si>
  <si>
    <t>Элина</t>
  </si>
  <si>
    <t>Буданова</t>
  </si>
  <si>
    <t>МБОУ «СОШ №10» им. Бембетова В.А.</t>
  </si>
  <si>
    <t>Кикеева Нина Очир-Горяевна</t>
  </si>
  <si>
    <t>Баатаровна</t>
  </si>
  <si>
    <t>22.11.2013г</t>
  </si>
  <si>
    <t>Витальевич</t>
  </si>
  <si>
    <t>Кострикина Наталья Александровна</t>
  </si>
  <si>
    <t xml:space="preserve">Ниджакаев </t>
  </si>
  <si>
    <t>26.06.2014г</t>
  </si>
  <si>
    <t xml:space="preserve">Софья </t>
  </si>
  <si>
    <t>Джангоровна</t>
  </si>
  <si>
    <t>Михайловна</t>
  </si>
  <si>
    <t>Павлович</t>
  </si>
  <si>
    <t>Роман</t>
  </si>
  <si>
    <t>Гаряева</t>
  </si>
  <si>
    <t>Эльдар</t>
  </si>
  <si>
    <t>Гахаева</t>
  </si>
  <si>
    <t>Ангрикова Надежда Нарановна</t>
  </si>
  <si>
    <t>Басангова</t>
  </si>
  <si>
    <t>Петрова Лариса Борисовна</t>
  </si>
  <si>
    <t>Санджиева</t>
  </si>
  <si>
    <t>Герел</t>
  </si>
  <si>
    <t>Ходжаева</t>
  </si>
  <si>
    <t>Кекеева</t>
  </si>
  <si>
    <t>Сувсана</t>
  </si>
  <si>
    <t>Мазановна</t>
  </si>
  <si>
    <t>Данара</t>
  </si>
  <si>
    <t>Арсланговна</t>
  </si>
  <si>
    <t>Эрдниева</t>
  </si>
  <si>
    <t>МБОУ "СОШ №12"</t>
  </si>
  <si>
    <t>МБОУ "СОШ № 12"</t>
  </si>
  <si>
    <t xml:space="preserve">Эрендженова </t>
  </si>
  <si>
    <t>Тимуровна</t>
  </si>
  <si>
    <t xml:space="preserve">Хасикова </t>
  </si>
  <si>
    <t>Камилла</t>
  </si>
  <si>
    <t>Аюкаевна</t>
  </si>
  <si>
    <t>Лиджиева Елена Нарановна</t>
  </si>
  <si>
    <t xml:space="preserve">Катышева </t>
  </si>
  <si>
    <t>Коженбаева Людмила Павловна</t>
  </si>
  <si>
    <t>Самойлова</t>
  </si>
  <si>
    <t>Чакаев</t>
  </si>
  <si>
    <t>Аким</t>
  </si>
  <si>
    <t>Чумданова Альбина Нагашевна</t>
  </si>
  <si>
    <t xml:space="preserve">Церикаева </t>
  </si>
  <si>
    <t>Лиджи-Горяева Надежда Анатольевна</t>
  </si>
  <si>
    <t>Байр</t>
  </si>
  <si>
    <t>Батрович</t>
  </si>
  <si>
    <t>Темир</t>
  </si>
  <si>
    <t>Джангарович</t>
  </si>
  <si>
    <t xml:space="preserve">Алдушкаева </t>
  </si>
  <si>
    <t>Сандра</t>
  </si>
  <si>
    <t>Антоновна</t>
  </si>
  <si>
    <t>Сагипова</t>
  </si>
  <si>
    <t>Ербулатовна</t>
  </si>
  <si>
    <t xml:space="preserve">Ленкова </t>
  </si>
  <si>
    <t>Дельгир</t>
  </si>
  <si>
    <t>Айса</t>
  </si>
  <si>
    <t>Матвеева</t>
  </si>
  <si>
    <t>Гиляна</t>
  </si>
  <si>
    <t>28.14.2010</t>
  </si>
  <si>
    <t xml:space="preserve">Дарбакова </t>
  </si>
  <si>
    <t xml:space="preserve">Батаева </t>
  </si>
  <si>
    <t xml:space="preserve">Булгун </t>
  </si>
  <si>
    <t xml:space="preserve"> Вячеславовна</t>
  </si>
  <si>
    <t>Самтонова</t>
  </si>
  <si>
    <t>Руслановна</t>
  </si>
  <si>
    <t>Петляков</t>
  </si>
  <si>
    <t>Мазан</t>
  </si>
  <si>
    <t>Германович</t>
  </si>
  <si>
    <t xml:space="preserve">Шининова </t>
  </si>
  <si>
    <t>Дана</t>
  </si>
  <si>
    <t xml:space="preserve">Нидличиев </t>
  </si>
  <si>
    <t xml:space="preserve">Лиджиева </t>
  </si>
  <si>
    <t xml:space="preserve">Саяна </t>
  </si>
  <si>
    <t xml:space="preserve">Понарчук </t>
  </si>
  <si>
    <t xml:space="preserve">Лукьянова </t>
  </si>
  <si>
    <t>Церенов</t>
  </si>
  <si>
    <t>Арлтан</t>
  </si>
  <si>
    <t xml:space="preserve">Кайлакаева </t>
  </si>
  <si>
    <t xml:space="preserve">Дорджиева  </t>
  </si>
  <si>
    <t>Терский</t>
  </si>
  <si>
    <t xml:space="preserve">Муева </t>
  </si>
  <si>
    <t>Дина</t>
  </si>
  <si>
    <t>Саранговна</t>
  </si>
  <si>
    <t xml:space="preserve">Павлова </t>
  </si>
  <si>
    <t xml:space="preserve">Пудинова </t>
  </si>
  <si>
    <t xml:space="preserve">Лиджиева Елена Нарановна </t>
  </si>
  <si>
    <t>Арслан</t>
  </si>
  <si>
    <t xml:space="preserve">Араева </t>
  </si>
  <si>
    <t xml:space="preserve">Ангира </t>
  </si>
  <si>
    <t>Олегович</t>
  </si>
  <si>
    <t>Музраев</t>
  </si>
  <si>
    <t>Сангаджиева</t>
  </si>
  <si>
    <t>Владислав</t>
  </si>
  <si>
    <t>Акаева</t>
  </si>
  <si>
    <t>Лиджиева</t>
  </si>
  <si>
    <t>МБОУ "СОШ №17" им.Кугультинова Д.Н.</t>
  </si>
  <si>
    <t>Кармашова Наталья Олиевна</t>
  </si>
  <si>
    <t>Амир</t>
  </si>
  <si>
    <t>Сарангова</t>
  </si>
  <si>
    <t>Богаева</t>
  </si>
  <si>
    <t>Вадим</t>
  </si>
  <si>
    <t>Чингизович</t>
  </si>
  <si>
    <t>Бамбышева</t>
  </si>
  <si>
    <t>Инджиев</t>
  </si>
  <si>
    <t>МБОУ "СОШ №17 " им.Кугультинова Д.Н.</t>
  </si>
  <si>
    <t>Эрднеева Раиса Шуркчиевна</t>
  </si>
  <si>
    <t>Лавгинова</t>
  </si>
  <si>
    <t xml:space="preserve">Екатерина </t>
  </si>
  <si>
    <t xml:space="preserve"> Баатровна</t>
  </si>
  <si>
    <t>Менкеева Гиляна Михайловна</t>
  </si>
  <si>
    <t xml:space="preserve"> Саналовна</t>
  </si>
  <si>
    <t>Буграева Валентина Ильинична</t>
  </si>
  <si>
    <t xml:space="preserve">Чимидов </t>
  </si>
  <si>
    <t>Хонгоровна</t>
  </si>
  <si>
    <t xml:space="preserve">Карина </t>
  </si>
  <si>
    <t xml:space="preserve">Айлана </t>
  </si>
  <si>
    <t xml:space="preserve">Мукубенова </t>
  </si>
  <si>
    <t xml:space="preserve">Аюна </t>
  </si>
  <si>
    <t>Егоровна</t>
  </si>
  <si>
    <t xml:space="preserve">Очирова </t>
  </si>
  <si>
    <t xml:space="preserve">Максим </t>
  </si>
  <si>
    <t xml:space="preserve">Санан </t>
  </si>
  <si>
    <t xml:space="preserve">Дарья </t>
  </si>
  <si>
    <t>Сохорова</t>
  </si>
  <si>
    <t xml:space="preserve">Ева </t>
  </si>
  <si>
    <t>МБОУ "СОШ №17 " им.Кугультинова Д.Н</t>
  </si>
  <si>
    <t>Мартунова Саглара Геннадьевна</t>
  </si>
  <si>
    <t>Колошева</t>
  </si>
  <si>
    <t>Идрисова Баира Михайловна</t>
  </si>
  <si>
    <t xml:space="preserve">Чудеева </t>
  </si>
  <si>
    <t xml:space="preserve">Бача </t>
  </si>
  <si>
    <t>Шарапова</t>
  </si>
  <si>
    <t xml:space="preserve">Шарманджиева </t>
  </si>
  <si>
    <t xml:space="preserve">Виолетта </t>
  </si>
  <si>
    <t>Эрднеева Елена Эрдниевна</t>
  </si>
  <si>
    <t xml:space="preserve">Мошенская </t>
  </si>
  <si>
    <t xml:space="preserve">Милена </t>
  </si>
  <si>
    <t xml:space="preserve">Ахадуева </t>
  </si>
  <si>
    <t xml:space="preserve"> Игореевна</t>
  </si>
  <si>
    <t xml:space="preserve">Болдырева </t>
  </si>
  <si>
    <t xml:space="preserve">Темяшева </t>
  </si>
  <si>
    <t xml:space="preserve">Айса </t>
  </si>
  <si>
    <t>Саварович</t>
  </si>
  <si>
    <t xml:space="preserve">Очиров </t>
  </si>
  <si>
    <t xml:space="preserve">Баина </t>
  </si>
  <si>
    <t xml:space="preserve">МБОУ "СОШ 17" им.Кугультинова Д.Н. </t>
  </si>
  <si>
    <t>Унгарлинова Любовь Петровна</t>
  </si>
  <si>
    <t>Сельдикова</t>
  </si>
  <si>
    <t>Ольга</t>
  </si>
  <si>
    <t>Инджиева</t>
  </si>
  <si>
    <t>Хечиевна</t>
  </si>
  <si>
    <t>Бембеев</t>
  </si>
  <si>
    <t xml:space="preserve">Дарсен </t>
  </si>
  <si>
    <t>МБОУ "СОШ 17" им.Кугультинова Д.Н</t>
  </si>
  <si>
    <t xml:space="preserve">Нохашкиева </t>
  </si>
  <si>
    <t xml:space="preserve">Альмина </t>
  </si>
  <si>
    <t xml:space="preserve">Анна </t>
  </si>
  <si>
    <t>Вероника</t>
  </si>
  <si>
    <t xml:space="preserve">Дельгира </t>
  </si>
  <si>
    <t xml:space="preserve">Юлия </t>
  </si>
  <si>
    <t xml:space="preserve">Дарина </t>
  </si>
  <si>
    <t xml:space="preserve">София </t>
  </si>
  <si>
    <t>Станиславович</t>
  </si>
  <si>
    <t xml:space="preserve">Джимбеев </t>
  </si>
  <si>
    <t xml:space="preserve">Дорджи </t>
  </si>
  <si>
    <t>Ашкинова Любовь Петровна</t>
  </si>
  <si>
    <t>Хантаева Татьяна Николаевна</t>
  </si>
  <si>
    <t xml:space="preserve">Долдунов </t>
  </si>
  <si>
    <t xml:space="preserve">Горяев </t>
  </si>
  <si>
    <t xml:space="preserve">Артур </t>
  </si>
  <si>
    <t>Арсланович</t>
  </si>
  <si>
    <t>Игоревич</t>
  </si>
  <si>
    <t>Петрович</t>
  </si>
  <si>
    <t xml:space="preserve">Тенгис </t>
  </si>
  <si>
    <t xml:space="preserve">Дербенева </t>
  </si>
  <si>
    <t xml:space="preserve">Казанкина </t>
  </si>
  <si>
    <t xml:space="preserve">Андреев </t>
  </si>
  <si>
    <t>Ангиров</t>
  </si>
  <si>
    <t xml:space="preserve">Андюш </t>
  </si>
  <si>
    <t xml:space="preserve">Полина </t>
  </si>
  <si>
    <t>Тенгисович</t>
  </si>
  <si>
    <t>Ванькаева</t>
  </si>
  <si>
    <t>Айсовна</t>
  </si>
  <si>
    <t xml:space="preserve">Локшаева </t>
  </si>
  <si>
    <t xml:space="preserve">Бадгаева </t>
  </si>
  <si>
    <t>Бадгаева</t>
  </si>
  <si>
    <t>31.03.08.</t>
  </si>
  <si>
    <t>МБОУ "СОШ №18"</t>
  </si>
  <si>
    <t>Давашкина Алла Николаевна</t>
  </si>
  <si>
    <t xml:space="preserve">Найминова </t>
  </si>
  <si>
    <t xml:space="preserve">Зинаида </t>
  </si>
  <si>
    <t>МБОУ "СОШ № 18"</t>
  </si>
  <si>
    <t xml:space="preserve">Черкасов </t>
  </si>
  <si>
    <t xml:space="preserve">Лев </t>
  </si>
  <si>
    <t xml:space="preserve">Ботинов </t>
  </si>
  <si>
    <t xml:space="preserve">Бадмаевич </t>
  </si>
  <si>
    <t>Овраева Светлана Мацаковна</t>
  </si>
  <si>
    <t>Дорджиева Татьяна Бадьминовна</t>
  </si>
  <si>
    <t>Шаргинова Светлана Анатольевна</t>
  </si>
  <si>
    <t>Лазарева Галина Петровна</t>
  </si>
  <si>
    <t>Дорджиева Альма Аркадьевна</t>
  </si>
  <si>
    <t>МБОУ"СОШ №18"</t>
  </si>
  <si>
    <t xml:space="preserve">Алашева </t>
  </si>
  <si>
    <t xml:space="preserve"> Айлана</t>
  </si>
  <si>
    <t xml:space="preserve">Бальзирова </t>
  </si>
  <si>
    <t>Алена</t>
  </si>
  <si>
    <t>Валентиновна</t>
  </si>
  <si>
    <t xml:space="preserve">Зургадаев </t>
  </si>
  <si>
    <t>Аксен</t>
  </si>
  <si>
    <t xml:space="preserve">Нимгирова </t>
  </si>
  <si>
    <t>Михаил</t>
  </si>
  <si>
    <t>Ильнуровна</t>
  </si>
  <si>
    <t>МБОУ "СОШ № 18</t>
  </si>
  <si>
    <t xml:space="preserve">Борисовна </t>
  </si>
  <si>
    <t xml:space="preserve">Босхомджиева </t>
  </si>
  <si>
    <t xml:space="preserve">Альма </t>
  </si>
  <si>
    <t xml:space="preserve">Мингияновна </t>
  </si>
  <si>
    <t>Гицилова</t>
  </si>
  <si>
    <t xml:space="preserve"> Байрта</t>
  </si>
  <si>
    <t>Аэлита</t>
  </si>
  <si>
    <t xml:space="preserve">Бадминова </t>
  </si>
  <si>
    <t>Сабина</t>
  </si>
  <si>
    <t>Баймуратовна</t>
  </si>
  <si>
    <t>Жанель</t>
  </si>
  <si>
    <t>Очиргоряева</t>
  </si>
  <si>
    <t xml:space="preserve"> Татьяна</t>
  </si>
  <si>
    <t xml:space="preserve">Шовунова </t>
  </si>
  <si>
    <t xml:space="preserve"> Евгеньевна</t>
  </si>
  <si>
    <t xml:space="preserve">Акименко </t>
  </si>
  <si>
    <t xml:space="preserve">Давашкин </t>
  </si>
  <si>
    <t>МБОУ "СОШ №20"</t>
  </si>
  <si>
    <t>Доржиева Ирина Гаряевна</t>
  </si>
  <si>
    <t>Улюмджиева</t>
  </si>
  <si>
    <t>Башнаева Кермен Дорджи - Гаряевна</t>
  </si>
  <si>
    <t>Алёна</t>
  </si>
  <si>
    <t>Зодбаева Ирина Владимировна</t>
  </si>
  <si>
    <t xml:space="preserve">Ким </t>
  </si>
  <si>
    <t xml:space="preserve">Мергеев </t>
  </si>
  <si>
    <t>Мухараева</t>
  </si>
  <si>
    <t>Карсаева Дарья Анатольевна</t>
  </si>
  <si>
    <t>Четырёва</t>
  </si>
  <si>
    <t xml:space="preserve">Кекшенов </t>
  </si>
  <si>
    <t>04.07.2013</t>
  </si>
  <si>
    <t>Кулешова ИринСаналовна</t>
  </si>
  <si>
    <t xml:space="preserve">Манджиев </t>
  </si>
  <si>
    <t>23.05.2013</t>
  </si>
  <si>
    <t>Пюрбеева</t>
  </si>
  <si>
    <t>10.07.2013</t>
  </si>
  <si>
    <t>Мединцева Любовь Викторовна</t>
  </si>
  <si>
    <t>СОШ №20</t>
  </si>
  <si>
    <t>Шаркаева вера Галышевна</t>
  </si>
  <si>
    <t>12.04.2012</t>
  </si>
  <si>
    <t>07.08.2012</t>
  </si>
  <si>
    <t xml:space="preserve">Самойлов </t>
  </si>
  <si>
    <t>Мальцев</t>
  </si>
  <si>
    <t>26.04.2013</t>
  </si>
  <si>
    <t>Кулешова Ирина Саналовна</t>
  </si>
  <si>
    <t>Лойко</t>
  </si>
  <si>
    <t>Ясмина</t>
  </si>
  <si>
    <t>28.05.2012</t>
  </si>
  <si>
    <t>Харкебенова</t>
  </si>
  <si>
    <t>Эрвена</t>
  </si>
  <si>
    <t>19.04.2012</t>
  </si>
  <si>
    <t>Номтынов</t>
  </si>
  <si>
    <t>Серетырова</t>
  </si>
  <si>
    <t>Манджеева Елена Цереновна</t>
  </si>
  <si>
    <t xml:space="preserve"> Михаил</t>
  </si>
  <si>
    <t>Шаркаева Вера Галышевна</t>
  </si>
  <si>
    <t>Туекбасова</t>
  </si>
  <si>
    <t xml:space="preserve">Шашанова </t>
  </si>
  <si>
    <t>Нимгирова</t>
  </si>
  <si>
    <t>Давидовна</t>
  </si>
  <si>
    <t>Ткачев</t>
  </si>
  <si>
    <t>Лиджановна</t>
  </si>
  <si>
    <t>МБОУ "СОШ№20"</t>
  </si>
  <si>
    <t>Мальцева</t>
  </si>
  <si>
    <t>Литвинова</t>
  </si>
  <si>
    <t>Варвара</t>
  </si>
  <si>
    <t>Мерзоев</t>
  </si>
  <si>
    <t>Фирсова</t>
  </si>
  <si>
    <t xml:space="preserve">Ачуева </t>
  </si>
  <si>
    <t>МБОУ "СОШ №21"</t>
  </si>
  <si>
    <t>Мацакова Валерия Владимировна</t>
  </si>
  <si>
    <t>Инджиевич</t>
  </si>
  <si>
    <t>Санал</t>
  </si>
  <si>
    <t>Авшеева</t>
  </si>
  <si>
    <t>Айтсан</t>
  </si>
  <si>
    <t>Артёмовна</t>
  </si>
  <si>
    <t>Манджиева Татьяна Сергеевна</t>
  </si>
  <si>
    <t>Мацаков</t>
  </si>
  <si>
    <t>Айасович</t>
  </si>
  <si>
    <t>Горяева Кермен Нарановна</t>
  </si>
  <si>
    <t>Цикирова</t>
  </si>
  <si>
    <t>МБОУ "СОШ № 21"</t>
  </si>
  <si>
    <t>Манжикова Галина Тельмановна</t>
  </si>
  <si>
    <t>Кекеев</t>
  </si>
  <si>
    <t xml:space="preserve">Давсунова </t>
  </si>
  <si>
    <t>Горяев</t>
  </si>
  <si>
    <t>Муева Людмила Дорджиевна</t>
  </si>
  <si>
    <t>Саглара</t>
  </si>
  <si>
    <t>Макалзурова</t>
  </si>
  <si>
    <t>Манжикова Галина Тельмовна</t>
  </si>
  <si>
    <t>Альвина</t>
  </si>
  <si>
    <t>Кукеева</t>
  </si>
  <si>
    <t>Энгеля</t>
  </si>
  <si>
    <t>Леджиева Кермен Валерьевна</t>
  </si>
  <si>
    <t>Балуева</t>
  </si>
  <si>
    <t>Джиргала</t>
  </si>
  <si>
    <t>Цой</t>
  </si>
  <si>
    <t>Матвенова</t>
  </si>
  <si>
    <t xml:space="preserve">Подбуцкая </t>
  </si>
  <si>
    <t xml:space="preserve">Байдаева </t>
  </si>
  <si>
    <t>Нита</t>
  </si>
  <si>
    <t xml:space="preserve">Эрдниевна </t>
  </si>
  <si>
    <t xml:space="preserve">Хамирова </t>
  </si>
  <si>
    <t xml:space="preserve">Секенова </t>
  </si>
  <si>
    <t xml:space="preserve">Флер </t>
  </si>
  <si>
    <t>Шогляев</t>
  </si>
  <si>
    <t>Акугинов</t>
  </si>
  <si>
    <t>Федоровна</t>
  </si>
  <si>
    <t>МБОУ "СОШ № 23 им. Эрдниева П.М."</t>
  </si>
  <si>
    <t>Ванькаева Елена Олеговна</t>
  </si>
  <si>
    <t>Пономарёва Наталья Васильевна</t>
  </si>
  <si>
    <t>Даваева Римма Николаевна</t>
  </si>
  <si>
    <t>Басановна</t>
  </si>
  <si>
    <t>Буваева</t>
  </si>
  <si>
    <t>Васильева</t>
  </si>
  <si>
    <t>Аина</t>
  </si>
  <si>
    <t>Аурика</t>
  </si>
  <si>
    <t>Призер</t>
  </si>
  <si>
    <t>Пономарева Наталья Васильевна</t>
  </si>
  <si>
    <t>Власенко</t>
  </si>
  <si>
    <t>Фёдоровна</t>
  </si>
  <si>
    <t>Жерносек</t>
  </si>
  <si>
    <t>Степан</t>
  </si>
  <si>
    <t>Имкинов</t>
  </si>
  <si>
    <t>Райян</t>
  </si>
  <si>
    <t>МБОУ "ЭКГ"</t>
  </si>
  <si>
    <t>Петькеева Гульназ Викторовна</t>
  </si>
  <si>
    <t>Кушлинов</t>
  </si>
  <si>
    <t>Дорджи</t>
  </si>
  <si>
    <t>Маркиева</t>
  </si>
  <si>
    <t>Делгр</t>
  </si>
  <si>
    <t>Баджаева</t>
  </si>
  <si>
    <t>Бамбаева</t>
  </si>
  <si>
    <t>Янжина</t>
  </si>
  <si>
    <t>Улановна</t>
  </si>
  <si>
    <t>Ромадиков</t>
  </si>
  <si>
    <t>Манджиева Екатерина Сергеевна</t>
  </si>
  <si>
    <t>Бадмаева Валентина Викторовна</t>
  </si>
  <si>
    <t>Федорова Светлана Дмитриевна</t>
  </si>
  <si>
    <t>Ходжгоров</t>
  </si>
  <si>
    <t xml:space="preserve">Надмидова </t>
  </si>
  <si>
    <t>Дакинова Мирослава Борисовна</t>
  </si>
  <si>
    <t>Команджаева Лариса Владимировна</t>
  </si>
  <si>
    <t>Шатлаева</t>
  </si>
  <si>
    <t>Эвенов</t>
  </si>
  <si>
    <t xml:space="preserve">Витальевич </t>
  </si>
  <si>
    <t>Тохтаевич</t>
  </si>
  <si>
    <t>Сарамурзаева</t>
  </si>
  <si>
    <t>Лина</t>
  </si>
  <si>
    <t>Ибайхановна</t>
  </si>
  <si>
    <t>Болдунова Заяна Владимировна</t>
  </si>
  <si>
    <t xml:space="preserve">Менкеев </t>
  </si>
  <si>
    <t>Болдунова</t>
  </si>
  <si>
    <t>Голденова</t>
  </si>
  <si>
    <t>Денишев</t>
  </si>
  <si>
    <t>Рамис</t>
  </si>
  <si>
    <t>Альбентович</t>
  </si>
  <si>
    <t>Манкиров</t>
  </si>
  <si>
    <t>Котаев</t>
  </si>
  <si>
    <t>Басхаева</t>
  </si>
  <si>
    <t xml:space="preserve">Мацаков </t>
  </si>
  <si>
    <t>Тамерлан</t>
  </si>
  <si>
    <t>Канурович</t>
  </si>
  <si>
    <t>Катмашова</t>
  </si>
  <si>
    <t xml:space="preserve">Нерюпова </t>
  </si>
  <si>
    <t xml:space="preserve">Пюрбеева </t>
  </si>
  <si>
    <t>Свентицкая</t>
  </si>
  <si>
    <t>Валериевна</t>
  </si>
  <si>
    <t>Лиджеева</t>
  </si>
  <si>
    <t>Шараева</t>
  </si>
  <si>
    <t xml:space="preserve">Карлова </t>
  </si>
  <si>
    <t>Вячеславаовна</t>
  </si>
  <si>
    <t>Чеканова</t>
  </si>
  <si>
    <t>Агелина</t>
  </si>
  <si>
    <t>Дольган</t>
  </si>
  <si>
    <t>Гашунова</t>
  </si>
  <si>
    <t>Зуева</t>
  </si>
  <si>
    <t>МБОУ "Элистинский лицей"</t>
  </si>
  <si>
    <t>Мамаев</t>
  </si>
  <si>
    <t>Мальшаева</t>
  </si>
  <si>
    <t>Булукова</t>
  </si>
  <si>
    <t>Цединова</t>
  </si>
  <si>
    <t>Музраева Светлана Борисовна</t>
  </si>
  <si>
    <t>Манджиева Елена Куприяновна</t>
  </si>
  <si>
    <t xml:space="preserve">Эрдни-Горяева </t>
  </si>
  <si>
    <t>Манджусова</t>
  </si>
  <si>
    <t>Цагадинова</t>
  </si>
  <si>
    <t>Адыкова</t>
  </si>
  <si>
    <t>Куриленок</t>
  </si>
  <si>
    <t>Слободчикова</t>
  </si>
  <si>
    <t>Дженгурова Баира Николаевна</t>
  </si>
  <si>
    <t>Сипирова</t>
  </si>
  <si>
    <t>Челбанов</t>
  </si>
  <si>
    <t>Шараев</t>
  </si>
  <si>
    <t>Анвар</t>
  </si>
  <si>
    <t>Тамерланович</t>
  </si>
  <si>
    <t>Намина</t>
  </si>
  <si>
    <t>Даваев</t>
  </si>
  <si>
    <t>Рамазановна</t>
  </si>
  <si>
    <t>Дертеева</t>
  </si>
  <si>
    <t xml:space="preserve">Абдурахманова </t>
  </si>
  <si>
    <t xml:space="preserve">Рамина </t>
  </si>
  <si>
    <t>МБОУ "ЭМГ"</t>
  </si>
  <si>
    <t>Четырова Нина Дмитриевна</t>
  </si>
  <si>
    <t>Бастаева</t>
  </si>
  <si>
    <t>Татьяна</t>
  </si>
  <si>
    <t xml:space="preserve">Мухараева </t>
  </si>
  <si>
    <t>Радна</t>
  </si>
  <si>
    <t xml:space="preserve">Хейчиева </t>
  </si>
  <si>
    <t>Эртнеев</t>
  </si>
  <si>
    <t>Эльтонович</t>
  </si>
  <si>
    <t>Мучкаева Наталья Петровна</t>
  </si>
  <si>
    <t xml:space="preserve">Мацакова </t>
  </si>
  <si>
    <t>Айна</t>
  </si>
  <si>
    <t>Оненова</t>
  </si>
  <si>
    <t>Амира</t>
  </si>
  <si>
    <t xml:space="preserve">Васильева </t>
  </si>
  <si>
    <t>Айлуна</t>
  </si>
  <si>
    <t>Лиджиевич</t>
  </si>
  <si>
    <t xml:space="preserve">Дмитрий </t>
  </si>
  <si>
    <t>Молозаева</t>
  </si>
  <si>
    <t>МБОУ "Элистинский технический лицей"</t>
  </si>
  <si>
    <t>Очирова Татьяна Александровна</t>
  </si>
  <si>
    <t>Бачаева Галина Николаевна</t>
  </si>
  <si>
    <t>Сокольцова Наталия Константиновна</t>
  </si>
  <si>
    <t xml:space="preserve">Рвачева </t>
  </si>
  <si>
    <t xml:space="preserve">Бораева </t>
  </si>
  <si>
    <t>Будыков</t>
  </si>
  <si>
    <t>Арлан</t>
  </si>
  <si>
    <t>Буйнта</t>
  </si>
  <si>
    <t xml:space="preserve">Алювинова </t>
  </si>
  <si>
    <t>Гильгеева</t>
  </si>
  <si>
    <t xml:space="preserve">Баджинова </t>
  </si>
  <si>
    <t xml:space="preserve">Санджаев </t>
  </si>
  <si>
    <t xml:space="preserve">Якушкин </t>
  </si>
  <si>
    <t>МБОУ "КНГ им.Кичикова А.Ш."</t>
  </si>
  <si>
    <t>Лиджиева Кермен Викторовна</t>
  </si>
  <si>
    <t xml:space="preserve">Баджаева </t>
  </si>
  <si>
    <t>Замыковна</t>
  </si>
  <si>
    <t>Доржиева Татьяна Владимировна</t>
  </si>
  <si>
    <t xml:space="preserve">Гаряева </t>
  </si>
  <si>
    <t xml:space="preserve">Годжаева </t>
  </si>
  <si>
    <t xml:space="preserve">Майорова </t>
  </si>
  <si>
    <t>Сумьяновна</t>
  </si>
  <si>
    <t>Очирова Элеонора Владимировна</t>
  </si>
  <si>
    <t xml:space="preserve">Леликова </t>
  </si>
  <si>
    <t xml:space="preserve">Иветта </t>
  </si>
  <si>
    <t xml:space="preserve">Лундукова  </t>
  </si>
  <si>
    <t xml:space="preserve">Тюрбеева </t>
  </si>
  <si>
    <t>Муткаева Татьяна Александровна</t>
  </si>
  <si>
    <t xml:space="preserve">Годжурова </t>
  </si>
  <si>
    <t>Джангорович</t>
  </si>
  <si>
    <t xml:space="preserve">Очхаева </t>
  </si>
  <si>
    <t>Андратова</t>
  </si>
  <si>
    <t>Гаряева Байрта Сангаджиевна</t>
  </si>
  <si>
    <t>Анеев</t>
  </si>
  <si>
    <t>Какишев</t>
  </si>
  <si>
    <t>Мархаева</t>
  </si>
  <si>
    <t>МБОУ "КНГ им. Кичикова А.Ш."</t>
  </si>
  <si>
    <t>Мукебенова Вероника Васильевна</t>
  </si>
  <si>
    <t xml:space="preserve">Какишева </t>
  </si>
  <si>
    <t xml:space="preserve">Натали </t>
  </si>
  <si>
    <t>Урубжуровна</t>
  </si>
  <si>
    <t>Атуева</t>
  </si>
  <si>
    <t>20.09.2010.</t>
  </si>
  <si>
    <t xml:space="preserve">Каташова </t>
  </si>
  <si>
    <t>Бальджикова</t>
  </si>
  <si>
    <t>Люрупова</t>
  </si>
  <si>
    <t>Байрсан</t>
  </si>
  <si>
    <t>Шургучеева</t>
  </si>
  <si>
    <t>Санджинова</t>
  </si>
  <si>
    <t>Чолудаева</t>
  </si>
  <si>
    <t xml:space="preserve">Бадаева </t>
  </si>
  <si>
    <t xml:space="preserve">Цагана </t>
  </si>
  <si>
    <t xml:space="preserve">Бальджир  </t>
  </si>
  <si>
    <t>Баатыровна</t>
  </si>
  <si>
    <t xml:space="preserve">Кавлинов </t>
  </si>
  <si>
    <t>Шорваевич</t>
  </si>
  <si>
    <t xml:space="preserve">Хактаева </t>
  </si>
  <si>
    <t xml:space="preserve">Деляш </t>
  </si>
  <si>
    <t xml:space="preserve">Адьянова </t>
  </si>
  <si>
    <t xml:space="preserve">Саранкаева </t>
  </si>
  <si>
    <t xml:space="preserve">Люрупова </t>
  </si>
  <si>
    <t xml:space="preserve">Ходеева </t>
  </si>
  <si>
    <t>МБОУ "КЭГ"</t>
  </si>
  <si>
    <t>Харакчанова Любовь Сергеевна</t>
  </si>
  <si>
    <t xml:space="preserve">Лиджи-Горяева </t>
  </si>
  <si>
    <t xml:space="preserve">Алиса </t>
  </si>
  <si>
    <t>Бурилова Майя Очировна</t>
  </si>
  <si>
    <t xml:space="preserve">Манджиков </t>
  </si>
  <si>
    <t xml:space="preserve">Джалсан </t>
  </si>
  <si>
    <t>Джанаева Надежда Алексеевна</t>
  </si>
  <si>
    <t>Бугаева</t>
  </si>
  <si>
    <t>Ванькаева Данара Васильевна</t>
  </si>
  <si>
    <t>Савкаева Делгр Михайловна</t>
  </si>
  <si>
    <t>Бимбеев</t>
  </si>
  <si>
    <t>Лузганова</t>
  </si>
  <si>
    <t>Деликова</t>
  </si>
  <si>
    <t>Шовгурова Галина Ивановна</t>
  </si>
  <si>
    <t>Бульдигирова</t>
  </si>
  <si>
    <t>Личгоряева</t>
  </si>
  <si>
    <t>Санановнва</t>
  </si>
  <si>
    <t>Айслан</t>
  </si>
  <si>
    <t>Докурова</t>
  </si>
  <si>
    <t>Юлиановна</t>
  </si>
  <si>
    <t>Сангира</t>
  </si>
  <si>
    <t>Халтырова</t>
  </si>
  <si>
    <t>Рсаева</t>
  </si>
  <si>
    <t>Хадировна</t>
  </si>
  <si>
    <t>Наиля</t>
  </si>
  <si>
    <t>Баляткеева</t>
  </si>
  <si>
    <t xml:space="preserve">Аркинчеева </t>
  </si>
  <si>
    <t>Бадма-Гаряева</t>
  </si>
  <si>
    <t>Горяева Надежда  Ивановна</t>
  </si>
  <si>
    <t>Настынова</t>
  </si>
  <si>
    <t>Амелия</t>
  </si>
  <si>
    <t>Гаряева Наталья Николаевна</t>
  </si>
  <si>
    <t>Маташкаева</t>
  </si>
  <si>
    <t>Венера</t>
  </si>
  <si>
    <t>Владленовна</t>
  </si>
  <si>
    <t>Бадмаева Саглар Владимировна</t>
  </si>
  <si>
    <t>Ланцынов</t>
  </si>
  <si>
    <t>23.08.2013 г.</t>
  </si>
  <si>
    <t>Горяева Надежда Ивановна</t>
  </si>
  <si>
    <t>Гаджиева</t>
  </si>
  <si>
    <t>Бадмаева Саглара Владимировна</t>
  </si>
  <si>
    <t>Джанжиева</t>
  </si>
  <si>
    <t>Сенгляева</t>
  </si>
  <si>
    <t>Илана</t>
  </si>
  <si>
    <t>Намруева</t>
  </si>
  <si>
    <t>Доманов</t>
  </si>
  <si>
    <t>Джангрович</t>
  </si>
  <si>
    <t>Оненова Зинаида Ивановна</t>
  </si>
  <si>
    <t xml:space="preserve">Бадма-Горяева </t>
  </si>
  <si>
    <t>Васильева Ольга Николаевна</t>
  </si>
  <si>
    <t>Ванькаев</t>
  </si>
  <si>
    <t>14.11.2012г.</t>
  </si>
  <si>
    <t>Буваева Августина Валерьевна</t>
  </si>
  <si>
    <t>Жамгырчиев</t>
  </si>
  <si>
    <t>Эмиль</t>
  </si>
  <si>
    <t>Шерланович</t>
  </si>
  <si>
    <t>Бисалиев</t>
  </si>
  <si>
    <t>Альбекович</t>
  </si>
  <si>
    <t xml:space="preserve">Басхамджиева </t>
  </si>
  <si>
    <t>Наян</t>
  </si>
  <si>
    <t>Нимгиров</t>
  </si>
  <si>
    <t>Шалхакова Наталья Петровна</t>
  </si>
  <si>
    <t xml:space="preserve">Лилия </t>
  </si>
  <si>
    <t>Басханжиева</t>
  </si>
  <si>
    <t>Айя</t>
  </si>
  <si>
    <t>Булукова Ирина Нимгировна</t>
  </si>
  <si>
    <t>Дюмкеева</t>
  </si>
  <si>
    <t>Бирюкова</t>
  </si>
  <si>
    <t>Картэнова</t>
  </si>
  <si>
    <t xml:space="preserve">Мучкинова </t>
  </si>
  <si>
    <t>Эвита</t>
  </si>
  <si>
    <t>Михайличенко</t>
  </si>
  <si>
    <t>Шунгурцикова Валентина Чедыровна</t>
  </si>
  <si>
    <t>Ностаева</t>
  </si>
  <si>
    <t>Педерова</t>
  </si>
  <si>
    <t>Ласкова</t>
  </si>
  <si>
    <t>Мухонько Анна Николаевна</t>
  </si>
  <si>
    <t>24.03.2009г.</t>
  </si>
  <si>
    <t>28.01.2010г.</t>
  </si>
  <si>
    <t>Джагульдинова</t>
  </si>
  <si>
    <t>Эвина</t>
  </si>
  <si>
    <t>Арутюнова</t>
  </si>
  <si>
    <t>Даниэлла</t>
  </si>
  <si>
    <t xml:space="preserve">Мангутова </t>
  </si>
  <si>
    <t>Манджиева Валентина Цебековна</t>
  </si>
  <si>
    <t>Бадма-Горяева</t>
  </si>
  <si>
    <t>Нимеева</t>
  </si>
  <si>
    <t>Колосова</t>
  </si>
  <si>
    <t>Шунгурцыкова Валентина Чедыровна</t>
  </si>
  <si>
    <t>Хатаев</t>
  </si>
  <si>
    <t>2/23/2012</t>
  </si>
  <si>
    <t>Эльвеговна</t>
  </si>
  <si>
    <t>Манучехровна</t>
  </si>
  <si>
    <t>3/27/2011</t>
  </si>
  <si>
    <t>Сухотаева</t>
  </si>
  <si>
    <t>7/23/2012</t>
  </si>
  <si>
    <t>Галина</t>
  </si>
  <si>
    <t>10/28/2011</t>
  </si>
  <si>
    <t>10/27/2011</t>
  </si>
  <si>
    <t>Дулахинова</t>
  </si>
  <si>
    <t>ПРОТОКОЛ</t>
  </si>
  <si>
    <t>Протокол муниципального этапа Всероссийской олимпиады школьников 2024-2025 уч. год</t>
  </si>
  <si>
    <t>предмет:</t>
  </si>
  <si>
    <t>класс:</t>
  </si>
  <si>
    <t>Максимальный балл:</t>
  </si>
  <si>
    <t>Дата проведения:</t>
  </si>
  <si>
    <t>Русский язык</t>
  </si>
  <si>
    <t>№</t>
  </si>
  <si>
    <t>Левченко Зинаида Михайловна</t>
  </si>
  <si>
    <t>МБОУ "СОШ 21"</t>
  </si>
  <si>
    <t>Бубеева</t>
  </si>
  <si>
    <t>МБОУ "Калмыцкая этнокультурная гимназия им.Зая-пандиты"</t>
  </si>
  <si>
    <t>Босхумджиев</t>
  </si>
  <si>
    <t>Хантаева Ольга Васильевна</t>
  </si>
  <si>
    <t>Качаева Антонина Юрьевна</t>
  </si>
  <si>
    <t>Лиджи-Горяева</t>
  </si>
  <si>
    <t>МБОУ "СОШ№3им Сергиенко"</t>
  </si>
  <si>
    <t>Гончаренко</t>
  </si>
  <si>
    <t>Малунов</t>
  </si>
  <si>
    <t>Оркичкеева</t>
  </si>
  <si>
    <t>МБОУ "СОШ № 17" им.Кугультинова Д.Н.</t>
  </si>
  <si>
    <t>Алексеева Татьяна Анатольевна</t>
  </si>
  <si>
    <t>МБОУ"СОШ №3 им.Сергиенко Н.Г."</t>
  </si>
  <si>
    <t>Эдлякиева Элеонора Борисовна</t>
  </si>
  <si>
    <t>Твердая</t>
  </si>
  <si>
    <t>Шалхаев</t>
  </si>
  <si>
    <t xml:space="preserve"> 16.11.2013</t>
  </si>
  <si>
    <t>6/14/2013</t>
  </si>
  <si>
    <t>МБОУ "СОШ № 17 " им.Кугультинова Д.Н</t>
  </si>
  <si>
    <t>МБОУ «Калмыцкая этнокультурная гимназия им.Зая-Пандиты»</t>
  </si>
  <si>
    <t>Мангашова</t>
  </si>
  <si>
    <t>МБОУ "СОШ №18 имени Б.Б.Городовикова"</t>
  </si>
  <si>
    <t>Эльсана</t>
  </si>
  <si>
    <t>Анджаевна</t>
  </si>
  <si>
    <t>Нестеренко</t>
  </si>
  <si>
    <t>Чунгунов</t>
  </si>
  <si>
    <t>МБОУ СОШ № 21</t>
  </si>
  <si>
    <t>Эльзятеева</t>
  </si>
  <si>
    <t>МБОУ ЭМГ</t>
  </si>
  <si>
    <t>Монкурова</t>
  </si>
  <si>
    <t>МБОУ "СОШ 10" им. Бембетова В.А.</t>
  </si>
  <si>
    <t>Шардаева Людмила Долановна</t>
  </si>
  <si>
    <t>МБОУ "СОШ № 17 " им.Кугультинова Д.Н.</t>
  </si>
  <si>
    <t>МБОУ"СОШ 17" им.Кугультинова Д.Н.</t>
  </si>
  <si>
    <t>Элата</t>
  </si>
  <si>
    <t xml:space="preserve"> МБОУ "Калмыцкая этнокультурная гимназия им.Зая-Пандиты"</t>
  </si>
  <si>
    <t>Исраелян</t>
  </si>
  <si>
    <t>Азалия</t>
  </si>
  <si>
    <t>Гарикова</t>
  </si>
  <si>
    <t xml:space="preserve"> Худольчаева Ираида Семеновна</t>
  </si>
  <si>
    <t>Мугулдаева</t>
  </si>
  <si>
    <t>Манханова</t>
  </si>
  <si>
    <t>Бурлинова</t>
  </si>
  <si>
    <t>Шургучинова</t>
  </si>
  <si>
    <t>Гюльтач</t>
  </si>
  <si>
    <t xml:space="preserve">Иманова </t>
  </si>
  <si>
    <t xml:space="preserve">Дживанова </t>
  </si>
  <si>
    <t>Мудаева</t>
  </si>
  <si>
    <t>Булгаш</t>
  </si>
  <si>
    <t>Мутловна</t>
  </si>
  <si>
    <t>МБОУ "СОШ №3 имени Сергиенко Н.Г."</t>
  </si>
  <si>
    <t>МБОУ "Элистинская многопрофильная гимназия"</t>
  </si>
  <si>
    <t>МБОУ "СОШ №10" им.Бембетова В.А.</t>
  </si>
  <si>
    <t>Хурчиева</t>
  </si>
  <si>
    <t>Эльвигович</t>
  </si>
  <si>
    <t>Шарафутдинова</t>
  </si>
  <si>
    <t>Манджиева Тамара Эневвна</t>
  </si>
  <si>
    <t>Мангашов</t>
  </si>
  <si>
    <t>Манджеева</t>
  </si>
  <si>
    <t>Алтан Герел</t>
  </si>
  <si>
    <t>Шамаков</t>
  </si>
  <si>
    <t>Кевельдженова</t>
  </si>
  <si>
    <t>Наминова Эльмира Эркинбековна</t>
  </si>
  <si>
    <t xml:space="preserve">Ильджиринов </t>
  </si>
  <si>
    <t>МБОУ "СОШ № 3"</t>
  </si>
  <si>
    <t>Эльзата</t>
  </si>
  <si>
    <t xml:space="preserve">Тагиева </t>
  </si>
  <si>
    <t>МБОУ «СОШ №18 им.Б.Б.Городовикова»</t>
  </si>
  <si>
    <t>Гаряева Валентина Борисовна</t>
  </si>
  <si>
    <t>Маштанова</t>
  </si>
  <si>
    <t>Гадаева Альма Цереновна</t>
  </si>
  <si>
    <t xml:space="preserve">Басхомджиева </t>
  </si>
  <si>
    <t>Санджиева Кермен Сергеевна</t>
  </si>
  <si>
    <t>Джамбулаева ЛюдмилаБаатровна</t>
  </si>
  <si>
    <t>Бадаев</t>
  </si>
  <si>
    <t>Виктор</t>
  </si>
  <si>
    <t>30.06.2012</t>
  </si>
  <si>
    <t>29.11.2024 г.</t>
  </si>
  <si>
    <t>Зад. 1</t>
  </si>
  <si>
    <t>Зад. 2</t>
  </si>
  <si>
    <t>Зад. 3</t>
  </si>
  <si>
    <t>Зад. 4</t>
  </si>
  <si>
    <t>Зад. 5</t>
  </si>
  <si>
    <t>Зад. 6</t>
  </si>
  <si>
    <t>Зад. 7</t>
  </si>
  <si>
    <t>Сумма баллов</t>
  </si>
  <si>
    <t>% выполнения</t>
  </si>
  <si>
    <t>Статус участника</t>
  </si>
  <si>
    <t xml:space="preserve"> </t>
  </si>
  <si>
    <t>Зад. 8</t>
  </si>
  <si>
    <t>Зад. 9</t>
  </si>
  <si>
    <t>Емцева</t>
  </si>
  <si>
    <t>№ п/п</t>
  </si>
  <si>
    <r>
      <rPr>
        <b/>
        <sz val="12"/>
        <color theme="1"/>
        <rFont val="Times New Roman"/>
        <family val="1"/>
        <charset val="204"/>
      </rPr>
      <t xml:space="preserve">Председатель жюри: </t>
    </r>
    <r>
      <rPr>
        <sz val="12"/>
        <color theme="1"/>
        <rFont val="Times New Roman"/>
        <family val="1"/>
        <charset val="204"/>
      </rPr>
      <t>Четырова Н.Д.</t>
    </r>
  </si>
  <si>
    <r>
      <rPr>
        <b/>
        <sz val="12"/>
        <color theme="1"/>
        <rFont val="Times New Roman"/>
        <family val="1"/>
        <charset val="204"/>
      </rPr>
      <t xml:space="preserve">Председатель жюри: </t>
    </r>
    <r>
      <rPr>
        <sz val="12"/>
        <color theme="1"/>
        <rFont val="Times New Roman"/>
        <family val="1"/>
        <charset val="204"/>
      </rPr>
      <t>Мукобенова В.В.</t>
    </r>
  </si>
  <si>
    <r>
      <t xml:space="preserve">Члены  жюри: </t>
    </r>
    <r>
      <rPr>
        <sz val="12"/>
        <color theme="1"/>
        <rFont val="Times New Roman"/>
        <family val="1"/>
        <charset val="204"/>
      </rPr>
      <t>Джоджина С.Б.</t>
    </r>
  </si>
  <si>
    <t xml:space="preserve">                           Левченко З. М.</t>
  </si>
  <si>
    <t xml:space="preserve">                           Каземирова А.М.</t>
  </si>
  <si>
    <t xml:space="preserve">                           Кострыкина М.А.</t>
  </si>
  <si>
    <t xml:space="preserve">                           Куюкинова З.Я.</t>
  </si>
  <si>
    <t xml:space="preserve">                           Филимонова Н.И.</t>
  </si>
  <si>
    <t xml:space="preserve">                           Укурчиева Т.А.</t>
  </si>
  <si>
    <t xml:space="preserve">                           Цеденова С.В.</t>
  </si>
  <si>
    <t xml:space="preserve">                           Студинская С.А.</t>
  </si>
  <si>
    <t xml:space="preserve">                           Худолеева Т.А.</t>
  </si>
  <si>
    <t xml:space="preserve">                           Лариева Д.И.</t>
  </si>
  <si>
    <r>
      <t xml:space="preserve">Члены  жюри: </t>
    </r>
    <r>
      <rPr>
        <sz val="12"/>
        <color theme="1"/>
        <rFont val="Times New Roman"/>
        <family val="1"/>
        <charset val="204"/>
      </rPr>
      <t>Брунько В.И.</t>
    </r>
  </si>
  <si>
    <t xml:space="preserve">                           Петрова Л.Б.</t>
  </si>
  <si>
    <t xml:space="preserve">                           Манджиева Т.С.</t>
  </si>
  <si>
    <t xml:space="preserve">                           Эрендженова В.В.</t>
  </si>
  <si>
    <t xml:space="preserve">                           Наранова А.Н.</t>
  </si>
  <si>
    <t xml:space="preserve">                           Худольчаева И.С.</t>
  </si>
  <si>
    <t xml:space="preserve">                           Гладкова Е.Ф.</t>
  </si>
  <si>
    <t xml:space="preserve">                           Манджиева Е.К.</t>
  </si>
  <si>
    <t xml:space="preserve">                           Контяева Э.Л.</t>
  </si>
  <si>
    <t xml:space="preserve">                           Менкеева Г.М.</t>
  </si>
  <si>
    <t xml:space="preserve">                           Чумданова А.Н.</t>
  </si>
  <si>
    <t xml:space="preserve">                           Халгаева Н.А.</t>
  </si>
  <si>
    <t xml:space="preserve">                            Шаргинова С.А.</t>
  </si>
  <si>
    <t xml:space="preserve">                            Муткаева Т.А.</t>
  </si>
  <si>
    <t xml:space="preserve">                            Убушиева С.А.</t>
  </si>
  <si>
    <t xml:space="preserve">                            Давашкина А.Н.</t>
  </si>
  <si>
    <t xml:space="preserve">                            Васильева О.Н.</t>
  </si>
  <si>
    <t xml:space="preserve">                             Шовгурова Г.И.</t>
  </si>
  <si>
    <t xml:space="preserve">                             Бачаева Г.Н.</t>
  </si>
  <si>
    <t xml:space="preserve">                             Лиджиева Е.Н.</t>
  </si>
  <si>
    <t xml:space="preserve">                             Мархутова А.А.</t>
  </si>
  <si>
    <t xml:space="preserve">                             Очирова Т.А.</t>
  </si>
  <si>
    <t xml:space="preserve">                             Шунчиева Б.З.</t>
  </si>
  <si>
    <t>Зад. 10</t>
  </si>
  <si>
    <t>Зад. 11</t>
  </si>
  <si>
    <t>Амплина</t>
  </si>
  <si>
    <t>Агзановна</t>
  </si>
  <si>
    <t>Убушиева</t>
  </si>
  <si>
    <t>Ярмаркина Галина Михайловна</t>
  </si>
  <si>
    <t>Дорджиева Елена Анатольевна</t>
  </si>
  <si>
    <t>Дороджиева Елена Анатольевна</t>
  </si>
  <si>
    <t>Далаева</t>
  </si>
  <si>
    <t>Зад. 12</t>
  </si>
  <si>
    <t>Зад. 13</t>
  </si>
  <si>
    <t>Зад. 14</t>
  </si>
  <si>
    <t>МБОУ "СОШ № 23"</t>
  </si>
  <si>
    <t>Эренценов</t>
  </si>
  <si>
    <t>0.5</t>
  </si>
  <si>
    <t>Манчаева</t>
  </si>
  <si>
    <t>Нагадинова Альмира Алексеевна</t>
  </si>
  <si>
    <t>Шалхакова Джиргал Дамбаевна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</si>
</sst>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color rgb="FF1A1A1A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59999389629810485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6">
    <xf numFmtId="0" fontId="0" fillId="0" borderId="0"/>
    <xf numFmtId="0" fontId="4" fillId="2" borderId="1" applyNumberFormat="0" applyAlignment="0" applyProtection="0"/>
    <xf numFmtId="0" fontId="5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/>
    <xf numFmtId="0" fontId="15" fillId="0" borderId="0"/>
    <xf numFmtId="0" fontId="3" fillId="0" borderId="0"/>
    <xf numFmtId="0" fontId="12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57">
    <xf numFmtId="0" fontId="0" fillId="0" borderId="0" xfId="0"/>
    <xf numFmtId="0" fontId="8" fillId="0" borderId="2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4" fontId="8" fillId="3" borderId="2" xfId="0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14" fontId="6" fillId="3" borderId="2" xfId="2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4" fontId="6" fillId="3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7" fillId="3" borderId="2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6" fillId="3" borderId="2" xfId="2" applyFont="1" applyFill="1" applyBorder="1" applyAlignment="1">
      <alignment horizontal="left" vertical="center"/>
    </xf>
    <xf numFmtId="14" fontId="6" fillId="3" borderId="2" xfId="2" applyNumberFormat="1" applyFont="1" applyFill="1" applyBorder="1" applyAlignment="1">
      <alignment horizontal="left" vertical="center"/>
    </xf>
    <xf numFmtId="14" fontId="8" fillId="3" borderId="2" xfId="0" applyNumberFormat="1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14" fontId="6" fillId="3" borderId="2" xfId="0" applyNumberFormat="1" applyFont="1" applyFill="1" applyBorder="1" applyAlignment="1">
      <alignment horizontal="left" vertical="center"/>
    </xf>
    <xf numFmtId="0" fontId="11" fillId="0" borderId="0" xfId="0" applyFont="1" applyBorder="1"/>
    <xf numFmtId="1" fontId="7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0" fillId="0" borderId="0" xfId="0" applyAlignment="1"/>
    <xf numFmtId="0" fontId="11" fillId="0" borderId="0" xfId="0" applyFont="1" applyAlignment="1">
      <alignment horizontal="left"/>
    </xf>
    <xf numFmtId="0" fontId="0" fillId="4" borderId="0" xfId="0" applyFill="1" applyAlignment="1"/>
    <xf numFmtId="0" fontId="8" fillId="0" borderId="0" xfId="0" applyFont="1"/>
    <xf numFmtId="0" fontId="8" fillId="4" borderId="2" xfId="0" applyFont="1" applyFill="1" applyBorder="1" applyAlignment="1">
      <alignment horizontal="left" vertical="center"/>
    </xf>
    <xf numFmtId="0" fontId="6" fillId="4" borderId="2" xfId="2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14" fontId="6" fillId="4" borderId="2" xfId="2" applyNumberFormat="1" applyFont="1" applyFill="1" applyBorder="1" applyAlignment="1">
      <alignment horizontal="left" vertical="center"/>
    </xf>
    <xf numFmtId="14" fontId="7" fillId="4" borderId="2" xfId="0" applyNumberFormat="1" applyFont="1" applyFill="1" applyBorder="1" applyAlignment="1">
      <alignment horizontal="left" vertical="center"/>
    </xf>
    <xf numFmtId="14" fontId="8" fillId="4" borderId="2" xfId="0" applyNumberFormat="1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14" fontId="8" fillId="5" borderId="2" xfId="0" applyNumberFormat="1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14" fontId="6" fillId="4" borderId="2" xfId="0" applyNumberFormat="1" applyFont="1" applyFill="1" applyBorder="1" applyAlignment="1">
      <alignment horizontal="left" vertical="center"/>
    </xf>
    <xf numFmtId="0" fontId="6" fillId="4" borderId="2" xfId="1" applyFont="1" applyFill="1" applyBorder="1" applyAlignment="1">
      <alignment horizontal="left" vertical="center"/>
    </xf>
    <xf numFmtId="14" fontId="6" fillId="4" borderId="2" xfId="1" applyNumberFormat="1" applyFont="1" applyFill="1" applyBorder="1" applyAlignment="1">
      <alignment horizontal="left" vertical="center"/>
    </xf>
    <xf numFmtId="0" fontId="6" fillId="4" borderId="6" xfId="2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6" fillId="4" borderId="4" xfId="2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4" borderId="4" xfId="1" applyFont="1" applyFill="1" applyBorder="1" applyAlignment="1">
      <alignment horizontal="left" vertical="center"/>
    </xf>
    <xf numFmtId="0" fontId="6" fillId="4" borderId="2" xfId="2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1" fillId="4" borderId="2" xfId="0" applyFont="1" applyFill="1" applyBorder="1" applyAlignment="1">
      <alignment horizontal="center" vertical="center" wrapText="1"/>
    </xf>
    <xf numFmtId="0" fontId="16" fillId="4" borderId="2" xfId="2" applyFont="1" applyFill="1" applyBorder="1" applyAlignment="1">
      <alignment horizontal="center" vertical="center" wrapText="1"/>
    </xf>
    <xf numFmtId="0" fontId="16" fillId="4" borderId="4" xfId="2" applyFont="1" applyFill="1" applyBorder="1" applyAlignment="1">
      <alignment horizontal="center" vertical="center" wrapText="1"/>
    </xf>
    <xf numFmtId="0" fontId="6" fillId="4" borderId="2" xfId="2" applyFont="1" applyFill="1" applyBorder="1" applyAlignment="1">
      <alignment horizontal="left" vertical="top"/>
    </xf>
    <xf numFmtId="0" fontId="11" fillId="0" borderId="2" xfId="0" applyFont="1" applyBorder="1" applyAlignment="1">
      <alignment horizontal="center" wrapText="1"/>
    </xf>
    <xf numFmtId="0" fontId="8" fillId="4" borderId="2" xfId="0" applyFont="1" applyFill="1" applyBorder="1" applyAlignment="1"/>
    <xf numFmtId="0" fontId="11" fillId="0" borderId="2" xfId="0" applyFont="1" applyBorder="1" applyAlignment="1">
      <alignment horizontal="center" vertical="center" wrapText="1"/>
    </xf>
    <xf numFmtId="1" fontId="7" fillId="4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7" fillId="4" borderId="2" xfId="0" applyNumberFormat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6" fillId="4" borderId="2" xfId="2" applyNumberFormat="1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left" vertical="center"/>
    </xf>
    <xf numFmtId="0" fontId="6" fillId="4" borderId="3" xfId="2" applyFont="1" applyFill="1" applyBorder="1" applyAlignment="1">
      <alignment horizontal="left" vertical="top"/>
    </xf>
    <xf numFmtId="0" fontId="6" fillId="4" borderId="3" xfId="2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center" vertical="center"/>
    </xf>
    <xf numFmtId="0" fontId="8" fillId="0" borderId="2" xfId="0" applyFont="1" applyBorder="1"/>
    <xf numFmtId="0" fontId="8" fillId="4" borderId="2" xfId="0" applyFont="1" applyFill="1" applyBorder="1" applyAlignment="1">
      <alignment horizontal="left" vertical="top" wrapText="1"/>
    </xf>
    <xf numFmtId="0" fontId="6" fillId="4" borderId="2" xfId="2" applyFont="1" applyFill="1" applyBorder="1" applyAlignment="1">
      <alignment horizontal="left" vertical="top" wrapText="1"/>
    </xf>
    <xf numFmtId="14" fontId="8" fillId="4" borderId="2" xfId="0" applyNumberFormat="1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top" wrapText="1"/>
    </xf>
    <xf numFmtId="0" fontId="6" fillId="4" borderId="2" xfId="7" applyFont="1" applyFill="1" applyBorder="1" applyAlignment="1">
      <alignment horizontal="left" vertical="center"/>
    </xf>
    <xf numFmtId="14" fontId="6" fillId="4" borderId="2" xfId="7" applyNumberFormat="1" applyFont="1" applyFill="1" applyBorder="1" applyAlignment="1">
      <alignment horizontal="left" vertical="center"/>
    </xf>
    <xf numFmtId="0" fontId="8" fillId="4" borderId="2" xfId="7" applyFont="1" applyFill="1" applyBorder="1" applyAlignment="1">
      <alignment horizontal="left" vertical="center"/>
    </xf>
    <xf numFmtId="14" fontId="8" fillId="4" borderId="2" xfId="7" applyNumberFormat="1" applyFont="1" applyFill="1" applyBorder="1" applyAlignment="1">
      <alignment horizontal="left" vertical="center"/>
    </xf>
    <xf numFmtId="0" fontId="8" fillId="4" borderId="2" xfId="9" applyFont="1" applyFill="1" applyBorder="1" applyAlignment="1">
      <alignment horizontal="left" vertical="center"/>
    </xf>
    <xf numFmtId="14" fontId="8" fillId="4" borderId="2" xfId="9" applyNumberFormat="1" applyFont="1" applyFill="1" applyBorder="1" applyAlignment="1">
      <alignment horizontal="left" vertical="center"/>
    </xf>
    <xf numFmtId="0" fontId="7" fillId="4" borderId="2" xfId="10" applyFont="1" applyFill="1" applyBorder="1" applyAlignment="1">
      <alignment horizontal="left" vertical="center"/>
    </xf>
    <xf numFmtId="14" fontId="6" fillId="4" borderId="2" xfId="11" applyNumberFormat="1" applyFont="1" applyFill="1" applyBorder="1" applyAlignment="1">
      <alignment horizontal="left" vertical="center"/>
    </xf>
    <xf numFmtId="0" fontId="6" fillId="4" borderId="2" xfId="11" applyFont="1" applyFill="1" applyBorder="1" applyAlignment="1">
      <alignment horizontal="left" vertical="center"/>
    </xf>
    <xf numFmtId="0" fontId="8" fillId="4" borderId="2" xfId="10" applyFont="1" applyFill="1" applyBorder="1" applyAlignment="1">
      <alignment horizontal="left" vertical="center"/>
    </xf>
    <xf numFmtId="0" fontId="16" fillId="0" borderId="2" xfId="2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top" wrapText="1"/>
    </xf>
    <xf numFmtId="0" fontId="10" fillId="4" borderId="2" xfId="7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7" fillId="3" borderId="4" xfId="0" applyFont="1" applyFill="1" applyBorder="1" applyAlignment="1">
      <alignment horizontal="left" vertical="center"/>
    </xf>
    <xf numFmtId="0" fontId="6" fillId="4" borderId="2" xfId="9" applyFont="1" applyFill="1" applyBorder="1" applyAlignment="1">
      <alignment horizontal="left" vertical="center"/>
    </xf>
    <xf numFmtId="164" fontId="8" fillId="4" borderId="2" xfId="0" applyNumberFormat="1" applyFont="1" applyFill="1" applyBorder="1" applyAlignment="1">
      <alignment horizontal="left" vertical="center"/>
    </xf>
    <xf numFmtId="14" fontId="10" fillId="4" borderId="2" xfId="0" applyNumberFormat="1" applyFont="1" applyFill="1" applyBorder="1" applyAlignment="1">
      <alignment horizontal="left" vertical="center"/>
    </xf>
    <xf numFmtId="0" fontId="8" fillId="4" borderId="2" xfId="0" applyNumberFormat="1" applyFont="1" applyFill="1" applyBorder="1" applyAlignment="1">
      <alignment horizontal="center" vertical="center"/>
    </xf>
    <xf numFmtId="0" fontId="6" fillId="4" borderId="2" xfId="0" applyNumberFormat="1" applyFont="1" applyFill="1" applyBorder="1" applyAlignment="1">
      <alignment horizontal="center" vertical="center"/>
    </xf>
    <xf numFmtId="0" fontId="6" fillId="4" borderId="2" xfId="2" applyNumberFormat="1" applyFont="1" applyFill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/>
    </xf>
    <xf numFmtId="0" fontId="7" fillId="4" borderId="6" xfId="0" applyFont="1" applyFill="1" applyBorder="1" applyAlignment="1">
      <alignment horizontal="center" vertical="center"/>
    </xf>
    <xf numFmtId="14" fontId="6" fillId="4" borderId="6" xfId="2" applyNumberFormat="1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/>
    </xf>
    <xf numFmtId="165" fontId="8" fillId="3" borderId="2" xfId="0" applyNumberFormat="1" applyFont="1" applyFill="1" applyBorder="1" applyAlignment="1">
      <alignment horizontal="center"/>
    </xf>
    <xf numFmtId="1" fontId="8" fillId="3" borderId="2" xfId="0" applyNumberFormat="1" applyFont="1" applyFill="1" applyBorder="1" applyAlignment="1">
      <alignment horizontal="center"/>
    </xf>
    <xf numFmtId="165" fontId="6" fillId="3" borderId="2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8" fillId="4" borderId="2" xfId="12" applyFont="1" applyFill="1" applyBorder="1" applyAlignment="1">
      <alignment horizontal="left" vertical="center"/>
    </xf>
    <xf numFmtId="14" fontId="6" fillId="4" borderId="2" xfId="2" applyNumberFormat="1" applyFont="1" applyFill="1" applyBorder="1" applyAlignment="1">
      <alignment horizontal="center" vertical="center"/>
    </xf>
    <xf numFmtId="14" fontId="8" fillId="4" borderId="2" xfId="0" applyNumberFormat="1" applyFont="1" applyFill="1" applyBorder="1" applyAlignment="1">
      <alignment horizontal="center" vertical="center"/>
    </xf>
    <xf numFmtId="14" fontId="10" fillId="4" borderId="2" xfId="0" applyNumberFormat="1" applyFont="1" applyFill="1" applyBorder="1" applyAlignment="1">
      <alignment horizontal="center" vertical="center"/>
    </xf>
    <xf numFmtId="14" fontId="6" fillId="4" borderId="2" xfId="0" applyNumberFormat="1" applyFont="1" applyFill="1" applyBorder="1" applyAlignment="1">
      <alignment horizontal="center" vertical="center"/>
    </xf>
    <xf numFmtId="14" fontId="8" fillId="4" borderId="2" xfId="12" applyNumberFormat="1" applyFont="1" applyFill="1" applyBorder="1" applyAlignment="1">
      <alignment horizontal="center" vertical="center"/>
    </xf>
    <xf numFmtId="14" fontId="8" fillId="4" borderId="2" xfId="9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6" fillId="4" borderId="2" xfId="0" applyNumberFormat="1" applyFont="1" applyFill="1" applyBorder="1" applyAlignment="1">
      <alignment horizontal="center" vertical="center"/>
    </xf>
    <xf numFmtId="165" fontId="8" fillId="4" borderId="2" xfId="0" applyNumberFormat="1" applyFont="1" applyFill="1" applyBorder="1" applyAlignment="1">
      <alignment horizontal="center" vertical="center"/>
    </xf>
    <xf numFmtId="165" fontId="7" fillId="4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top"/>
    </xf>
    <xf numFmtId="14" fontId="6" fillId="4" borderId="2" xfId="0" applyNumberFormat="1" applyFont="1" applyFill="1" applyBorder="1" applyAlignment="1">
      <alignment horizontal="left" vertical="top"/>
    </xf>
    <xf numFmtId="0" fontId="6" fillId="4" borderId="2" xfId="0" applyFont="1" applyFill="1" applyBorder="1" applyAlignment="1">
      <alignment horizontal="center" vertical="top"/>
    </xf>
    <xf numFmtId="14" fontId="7" fillId="4" borderId="2" xfId="0" applyNumberFormat="1" applyFont="1" applyFill="1" applyBorder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0" fillId="4" borderId="2" xfId="0" applyFont="1" applyFill="1" applyBorder="1" applyAlignment="1">
      <alignment vertical="center"/>
    </xf>
    <xf numFmtId="1" fontId="8" fillId="0" borderId="2" xfId="0" applyNumberFormat="1" applyFont="1" applyBorder="1" applyAlignment="1">
      <alignment horizontal="center" vertical="center"/>
    </xf>
    <xf numFmtId="14" fontId="6" fillId="4" borderId="2" xfId="0" applyNumberFormat="1" applyFont="1" applyFill="1" applyBorder="1" applyAlignment="1">
      <alignment vertical="center"/>
    </xf>
    <xf numFmtId="0" fontId="8" fillId="4" borderId="2" xfId="0" applyFont="1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14" fontId="8" fillId="4" borderId="2" xfId="0" applyNumberFormat="1" applyFont="1" applyFill="1" applyBorder="1" applyAlignment="1">
      <alignment vertical="center"/>
    </xf>
    <xf numFmtId="0" fontId="6" fillId="4" borderId="2" xfId="2" applyFont="1" applyFill="1" applyBorder="1" applyAlignment="1">
      <alignment vertical="center"/>
    </xf>
    <xf numFmtId="14" fontId="6" fillId="4" borderId="2" xfId="2" applyNumberFormat="1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14" fontId="8" fillId="4" borderId="2" xfId="9" applyNumberFormat="1" applyFont="1" applyFill="1" applyBorder="1" applyAlignment="1">
      <alignment vertical="center"/>
    </xf>
    <xf numFmtId="0" fontId="8" fillId="4" borderId="2" xfId="9" applyFont="1" applyFill="1" applyBorder="1" applyAlignment="1">
      <alignment vertical="center"/>
    </xf>
    <xf numFmtId="164" fontId="6" fillId="4" borderId="2" xfId="2" applyNumberFormat="1" applyFont="1" applyFill="1" applyBorder="1" applyAlignment="1">
      <alignment vertical="center"/>
    </xf>
    <xf numFmtId="164" fontId="6" fillId="4" borderId="2" xfId="2" applyNumberFormat="1" applyFont="1" applyFill="1" applyBorder="1" applyAlignment="1">
      <alignment horizontal="center" vertical="center"/>
    </xf>
    <xf numFmtId="164" fontId="8" fillId="4" borderId="2" xfId="0" applyNumberFormat="1" applyFont="1" applyFill="1" applyBorder="1" applyAlignment="1">
      <alignment horizontal="center" vertical="center"/>
    </xf>
    <xf numFmtId="0" fontId="6" fillId="4" borderId="2" xfId="0" applyNumberFormat="1" applyFont="1" applyFill="1" applyBorder="1" applyAlignment="1">
      <alignment horizontal="center" vertical="top"/>
    </xf>
    <xf numFmtId="165" fontId="8" fillId="0" borderId="2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 wrapText="1"/>
    </xf>
    <xf numFmtId="0" fontId="10" fillId="3" borderId="2" xfId="7" applyFont="1" applyFill="1" applyBorder="1" applyAlignment="1">
      <alignment horizontal="center" vertical="center"/>
    </xf>
    <xf numFmtId="0" fontId="10" fillId="4" borderId="3" xfId="7" applyFont="1" applyFill="1" applyBorder="1" applyAlignment="1">
      <alignment horizontal="center" vertical="center"/>
    </xf>
    <xf numFmtId="14" fontId="6" fillId="4" borderId="3" xfId="2" applyNumberFormat="1" applyFont="1" applyFill="1" applyBorder="1" applyAlignment="1">
      <alignment horizontal="left" vertical="center"/>
    </xf>
    <xf numFmtId="0" fontId="8" fillId="3" borderId="2" xfId="0" applyNumberFormat="1" applyFont="1" applyFill="1" applyBorder="1" applyAlignment="1">
      <alignment horizontal="center"/>
    </xf>
    <xf numFmtId="3" fontId="8" fillId="3" borderId="2" xfId="0" applyNumberFormat="1" applyFont="1" applyFill="1" applyBorder="1" applyAlignment="1">
      <alignment horizontal="center"/>
    </xf>
    <xf numFmtId="0" fontId="8" fillId="0" borderId="2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0" fontId="8" fillId="4" borderId="2" xfId="0" applyFont="1" applyFill="1" applyBorder="1"/>
    <xf numFmtId="0" fontId="8" fillId="0" borderId="2" xfId="0" applyNumberFormat="1" applyFont="1" applyFill="1" applyBorder="1" applyAlignment="1">
      <alignment horizontal="center"/>
    </xf>
    <xf numFmtId="0" fontId="6" fillId="3" borderId="2" xfId="2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1" fontId="8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/>
    </xf>
    <xf numFmtId="14" fontId="6" fillId="3" borderId="2" xfId="2" applyNumberFormat="1" applyFont="1" applyFill="1" applyBorder="1" applyAlignment="1">
      <alignment vertical="center"/>
    </xf>
    <xf numFmtId="14" fontId="6" fillId="3" borderId="2" xfId="9" applyNumberFormat="1" applyFont="1" applyFill="1" applyBorder="1" applyAlignment="1">
      <alignment vertical="center"/>
    </xf>
    <xf numFmtId="0" fontId="8" fillId="3" borderId="2" xfId="0" applyFont="1" applyFill="1" applyBorder="1"/>
    <xf numFmtId="0" fontId="8" fillId="0" borderId="2" xfId="0" applyFont="1" applyBorder="1" applyAlignment="1"/>
    <xf numFmtId="0" fontId="16" fillId="0" borderId="0" xfId="0" applyFont="1" applyAlignment="1">
      <alignment horizontal="left"/>
    </xf>
    <xf numFmtId="0" fontId="16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16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/>
    </xf>
    <xf numFmtId="1" fontId="6" fillId="3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1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/>
    <xf numFmtId="0" fontId="6" fillId="0" borderId="2" xfId="0" applyFont="1" applyBorder="1" applyAlignment="1"/>
    <xf numFmtId="165" fontId="6" fillId="0" borderId="2" xfId="0" applyNumberFormat="1" applyFont="1" applyBorder="1" applyAlignment="1">
      <alignment horizontal="center"/>
    </xf>
    <xf numFmtId="0" fontId="6" fillId="3" borderId="2" xfId="0" applyNumberFormat="1" applyFont="1" applyFill="1" applyBorder="1" applyAlignment="1">
      <alignment horizontal="center" vertical="center"/>
    </xf>
    <xf numFmtId="0" fontId="8" fillId="0" borderId="0" xfId="0" applyFont="1" applyBorder="1"/>
    <xf numFmtId="1" fontId="8" fillId="3" borderId="2" xfId="0" applyNumberFormat="1" applyFont="1" applyFill="1" applyBorder="1" applyAlignment="1">
      <alignment horizontal="center" vertical="center"/>
    </xf>
    <xf numFmtId="165" fontId="8" fillId="4" borderId="2" xfId="0" applyNumberFormat="1" applyFont="1" applyFill="1" applyBorder="1" applyAlignment="1">
      <alignment horizontal="center"/>
    </xf>
    <xf numFmtId="1" fontId="8" fillId="4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/>
    </xf>
    <xf numFmtId="1" fontId="6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14" fontId="6" fillId="0" borderId="2" xfId="2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165" fontId="8" fillId="0" borderId="2" xfId="0" applyNumberFormat="1" applyFont="1" applyFill="1" applyBorder="1" applyAlignment="1">
      <alignment horizontal="center"/>
    </xf>
    <xf numFmtId="1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/>
    <xf numFmtId="0" fontId="7" fillId="0" borderId="2" xfId="0" applyFont="1" applyFill="1" applyBorder="1" applyAlignment="1">
      <alignment horizontal="left" vertical="center"/>
    </xf>
    <xf numFmtId="0" fontId="8" fillId="0" borderId="2" xfId="9" applyFont="1" applyFill="1" applyBorder="1" applyAlignment="1">
      <alignment horizontal="left" vertical="center"/>
    </xf>
    <xf numFmtId="14" fontId="8" fillId="0" borderId="2" xfId="9" applyNumberFormat="1" applyFont="1" applyFill="1" applyBorder="1" applyAlignment="1">
      <alignment horizontal="center" vertical="center"/>
    </xf>
    <xf numFmtId="0" fontId="6" fillId="0" borderId="2" xfId="9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14" fontId="6" fillId="0" borderId="2" xfId="9" applyNumberFormat="1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left" vertical="center"/>
    </xf>
    <xf numFmtId="1" fontId="8" fillId="0" borderId="2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14" fontId="8" fillId="0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left" vertical="center"/>
    </xf>
    <xf numFmtId="14" fontId="8" fillId="0" borderId="2" xfId="2" applyNumberFormat="1" applyFont="1" applyFill="1" applyBorder="1" applyAlignment="1">
      <alignment horizontal="left" vertical="center"/>
    </xf>
    <xf numFmtId="14" fontId="6" fillId="0" borderId="2" xfId="9" applyNumberFormat="1" applyFont="1" applyFill="1" applyBorder="1" applyAlignment="1">
      <alignment horizontal="left" vertical="center"/>
    </xf>
    <xf numFmtId="14" fontId="6" fillId="0" borderId="2" xfId="2" applyNumberFormat="1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>
      <alignment horizontal="center" vertical="center"/>
    </xf>
    <xf numFmtId="14" fontId="8" fillId="0" borderId="2" xfId="9" applyNumberFormat="1" applyFont="1" applyFill="1" applyBorder="1" applyAlignment="1">
      <alignment horizontal="left" vertical="center"/>
    </xf>
    <xf numFmtId="164" fontId="6" fillId="0" borderId="2" xfId="2" applyNumberFormat="1" applyFont="1" applyFill="1" applyBorder="1" applyAlignment="1">
      <alignment horizontal="left" vertical="center"/>
    </xf>
    <xf numFmtId="0" fontId="8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2" xfId="2" applyFont="1" applyFill="1" applyBorder="1" applyAlignment="1">
      <alignment vertical="center"/>
    </xf>
    <xf numFmtId="14" fontId="6" fillId="0" borderId="2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165" fontId="6" fillId="0" borderId="2" xfId="0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14" fontId="8" fillId="0" borderId="2" xfId="0" applyNumberFormat="1" applyFont="1" applyFill="1" applyBorder="1" applyAlignment="1">
      <alignment vertical="center"/>
    </xf>
    <xf numFmtId="14" fontId="6" fillId="0" borderId="2" xfId="2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14" fontId="6" fillId="0" borderId="2" xfId="9" applyNumberFormat="1" applyFont="1" applyFill="1" applyBorder="1" applyAlignment="1">
      <alignment vertical="center"/>
    </xf>
    <xf numFmtId="0" fontId="6" fillId="0" borderId="2" xfId="9" applyFont="1" applyFill="1" applyBorder="1" applyAlignment="1">
      <alignment vertical="center"/>
    </xf>
    <xf numFmtId="14" fontId="7" fillId="0" borderId="2" xfId="0" applyNumberFormat="1" applyFont="1" applyFill="1" applyBorder="1" applyAlignment="1">
      <alignment vertical="center"/>
    </xf>
    <xf numFmtId="165" fontId="7" fillId="0" borderId="2" xfId="0" applyNumberFormat="1" applyFont="1" applyFill="1" applyBorder="1" applyAlignment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left" vertical="center"/>
    </xf>
    <xf numFmtId="0" fontId="10" fillId="0" borderId="2" xfId="7" applyFont="1" applyFill="1" applyBorder="1" applyAlignment="1">
      <alignment horizontal="center" vertical="center"/>
    </xf>
    <xf numFmtId="14" fontId="6" fillId="0" borderId="2" xfId="1" applyNumberFormat="1" applyFont="1" applyFill="1" applyBorder="1" applyAlignment="1">
      <alignment horizontal="left" vertical="center"/>
    </xf>
    <xf numFmtId="3" fontId="8" fillId="0" borderId="2" xfId="0" applyNumberFormat="1" applyFont="1" applyFill="1" applyBorder="1" applyAlignment="1">
      <alignment horizontal="center"/>
    </xf>
    <xf numFmtId="0" fontId="6" fillId="0" borderId="2" xfId="7" applyFont="1" applyFill="1" applyBorder="1" applyAlignment="1">
      <alignment horizontal="left" vertical="center"/>
    </xf>
    <xf numFmtId="14" fontId="6" fillId="0" borderId="2" xfId="7" applyNumberFormat="1" applyFont="1" applyFill="1" applyBorder="1" applyAlignment="1">
      <alignment horizontal="left" vertical="center"/>
    </xf>
    <xf numFmtId="0" fontId="8" fillId="0" borderId="2" xfId="7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>
      <alignment horizontal="center" vertical="top" wrapText="1"/>
    </xf>
    <xf numFmtId="1" fontId="8" fillId="0" borderId="2" xfId="0" applyNumberFormat="1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1" fontId="7" fillId="0" borderId="2" xfId="0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left" vertical="top" wrapText="1"/>
    </xf>
    <xf numFmtId="0" fontId="10" fillId="0" borderId="2" xfId="7" applyFont="1" applyFill="1" applyBorder="1" applyAlignment="1">
      <alignment horizontal="left" vertical="center"/>
    </xf>
    <xf numFmtId="14" fontId="10" fillId="0" borderId="2" xfId="7" applyNumberFormat="1" applyFont="1" applyFill="1" applyBorder="1" applyAlignment="1">
      <alignment horizontal="left" vertical="center"/>
    </xf>
    <xf numFmtId="14" fontId="8" fillId="0" borderId="2" xfId="7" applyNumberFormat="1" applyFont="1" applyFill="1" applyBorder="1" applyAlignment="1">
      <alignment horizontal="left" vertical="center"/>
    </xf>
    <xf numFmtId="0" fontId="6" fillId="0" borderId="2" xfId="2" applyFont="1" applyFill="1" applyBorder="1" applyAlignment="1">
      <alignment horizontal="left" vertical="top"/>
    </xf>
    <xf numFmtId="0" fontId="7" fillId="0" borderId="2" xfId="0" applyFont="1" applyFill="1" applyBorder="1" applyAlignment="1">
      <alignment vertical="top"/>
    </xf>
    <xf numFmtId="0" fontId="7" fillId="0" borderId="2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center" vertical="top"/>
    </xf>
    <xf numFmtId="14" fontId="7" fillId="0" borderId="2" xfId="0" applyNumberFormat="1" applyFont="1" applyFill="1" applyBorder="1" applyAlignment="1">
      <alignment horizontal="left" vertical="top"/>
    </xf>
    <xf numFmtId="0" fontId="6" fillId="0" borderId="2" xfId="2" applyFont="1" applyFill="1" applyBorder="1" applyAlignment="1">
      <alignment vertical="top"/>
    </xf>
    <xf numFmtId="0" fontId="7" fillId="0" borderId="4" xfId="0" applyFont="1" applyFill="1" applyBorder="1" applyAlignment="1">
      <alignment horizontal="left" vertical="top"/>
    </xf>
    <xf numFmtId="0" fontId="6" fillId="0" borderId="2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6" fillId="3" borderId="2" xfId="0" applyFont="1" applyFill="1" applyBorder="1"/>
    <xf numFmtId="0" fontId="6" fillId="0" borderId="2" xfId="0" applyFont="1" applyFill="1" applyBorder="1"/>
    <xf numFmtId="0" fontId="8" fillId="3" borderId="2" xfId="9" applyFont="1" applyFill="1" applyBorder="1" applyAlignment="1">
      <alignment vertical="center"/>
    </xf>
  </cellXfs>
  <cellStyles count="16">
    <cellStyle name="Вывод" xfId="1" builtinId="21"/>
    <cellStyle name="Обычный" xfId="0" builtinId="0"/>
    <cellStyle name="Обычный 2" xfId="2"/>
    <cellStyle name="Обычный 2 2" xfId="11"/>
    <cellStyle name="Обычный 2 4 2" xfId="13"/>
    <cellStyle name="Обычный 2 4 2 2" xfId="15"/>
    <cellStyle name="Обычный 3" xfId="3"/>
    <cellStyle name="Обычный 3 2" xfId="10"/>
    <cellStyle name="Обычный 4" xfId="8"/>
    <cellStyle name="Обычный 5" xfId="4"/>
    <cellStyle name="Обычный 5 2" xfId="12"/>
    <cellStyle name="Обычный 5 3" xfId="14"/>
    <cellStyle name="Обычный 6" xfId="9"/>
    <cellStyle name="Обычный 7" xfId="5"/>
    <cellStyle name="Обычный 8" xfId="6"/>
    <cellStyle name="Обычный 9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zoomScale="70" zoomScaleNormal="70" workbookViewId="0">
      <selection activeCell="A21" sqref="A21"/>
    </sheetView>
  </sheetViews>
  <sheetFormatPr defaultRowHeight="15" x14ac:dyDescent="0.25"/>
  <cols>
    <col min="1" max="1" width="5.28515625" customWidth="1"/>
    <col min="2" max="2" width="15.28515625" customWidth="1"/>
    <col min="4" max="4" width="16.5703125" customWidth="1"/>
    <col min="5" max="5" width="4.7109375" customWidth="1"/>
    <col min="6" max="6" width="11" customWidth="1"/>
    <col min="7" max="7" width="12.28515625" customWidth="1"/>
    <col min="8" max="8" width="21.5703125" customWidth="1"/>
    <col min="9" max="9" width="37.5703125" customWidth="1"/>
    <col min="10" max="10" width="5.7109375" customWidth="1"/>
    <col min="11" max="11" width="4.85546875" customWidth="1"/>
    <col min="12" max="12" width="5.28515625" customWidth="1"/>
    <col min="13" max="13" width="5" customWidth="1"/>
    <col min="14" max="14" width="4.85546875" customWidth="1"/>
    <col min="15" max="15" width="5.5703125" customWidth="1"/>
    <col min="16" max="16" width="5.28515625" customWidth="1"/>
    <col min="18" max="18" width="10.85546875" customWidth="1"/>
    <col min="19" max="19" width="12.7109375" customWidth="1"/>
  </cols>
  <sheetData>
    <row r="1" spans="1:19" ht="15.75" x14ac:dyDescent="0.2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9" ht="15.75" x14ac:dyDescent="0.25">
      <c r="A2" s="2"/>
      <c r="B2" s="2"/>
      <c r="C2" s="2"/>
      <c r="D2" s="2"/>
      <c r="E2" s="2"/>
      <c r="F2" s="2" t="s">
        <v>896</v>
      </c>
      <c r="G2" s="2"/>
      <c r="H2" s="2"/>
      <c r="I2" s="2"/>
      <c r="J2" s="2"/>
    </row>
    <row r="3" spans="1:19" ht="15.75" x14ac:dyDescent="0.25">
      <c r="A3" s="2"/>
      <c r="B3" s="2" t="s">
        <v>897</v>
      </c>
      <c r="C3" s="2"/>
      <c r="D3" s="2"/>
      <c r="E3" s="2"/>
      <c r="F3" s="2"/>
      <c r="G3" s="2"/>
      <c r="H3" s="2"/>
    </row>
    <row r="4" spans="1:19" ht="15.75" x14ac:dyDescent="0.25">
      <c r="A4" s="2"/>
      <c r="B4" s="2"/>
      <c r="C4" s="2"/>
      <c r="D4" s="2"/>
      <c r="E4" s="2"/>
      <c r="F4" s="2"/>
      <c r="G4" s="2"/>
      <c r="H4" s="2"/>
    </row>
    <row r="5" spans="1:19" ht="15.75" x14ac:dyDescent="0.25">
      <c r="B5" s="2" t="s">
        <v>898</v>
      </c>
      <c r="C5" s="2" t="s">
        <v>902</v>
      </c>
      <c r="D5" s="2"/>
      <c r="E5" s="2"/>
      <c r="F5" s="2"/>
      <c r="G5" s="2"/>
      <c r="H5" s="2"/>
      <c r="I5" s="2" t="s">
        <v>899</v>
      </c>
      <c r="J5" s="3">
        <v>4</v>
      </c>
    </row>
    <row r="6" spans="1:19" ht="15.75" x14ac:dyDescent="0.25">
      <c r="A6" s="2" t="s">
        <v>900</v>
      </c>
      <c r="B6" s="2"/>
      <c r="C6" s="2"/>
      <c r="D6" s="3">
        <v>26</v>
      </c>
      <c r="E6" s="2"/>
      <c r="F6" s="2"/>
      <c r="G6" s="2"/>
      <c r="H6" s="2"/>
      <c r="I6" s="2" t="s">
        <v>901</v>
      </c>
      <c r="J6" s="2" t="s">
        <v>983</v>
      </c>
    </row>
    <row r="7" spans="1:19" ht="15.75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9" s="11" customFormat="1" ht="41.25" customHeight="1" x14ac:dyDescent="0.25">
      <c r="A8" s="48" t="s">
        <v>903</v>
      </c>
      <c r="B8" s="49" t="s">
        <v>0</v>
      </c>
      <c r="C8" s="49" t="s">
        <v>1</v>
      </c>
      <c r="D8" s="49" t="s">
        <v>2</v>
      </c>
      <c r="E8" s="49" t="s">
        <v>3</v>
      </c>
      <c r="F8" s="49" t="s">
        <v>4</v>
      </c>
      <c r="G8" s="49" t="s">
        <v>5</v>
      </c>
      <c r="H8" s="49" t="s">
        <v>6</v>
      </c>
      <c r="I8" s="50" t="s">
        <v>7</v>
      </c>
      <c r="J8" s="49" t="s">
        <v>984</v>
      </c>
      <c r="K8" s="49" t="s">
        <v>985</v>
      </c>
      <c r="L8" s="49" t="s">
        <v>986</v>
      </c>
      <c r="M8" s="49" t="s">
        <v>987</v>
      </c>
      <c r="N8" s="49" t="s">
        <v>988</v>
      </c>
      <c r="O8" s="49" t="s">
        <v>989</v>
      </c>
      <c r="P8" s="49" t="s">
        <v>990</v>
      </c>
      <c r="Q8" s="52" t="s">
        <v>991</v>
      </c>
      <c r="R8" s="52" t="s">
        <v>992</v>
      </c>
      <c r="S8" s="54" t="s">
        <v>993</v>
      </c>
    </row>
    <row r="9" spans="1:19" s="199" customFormat="1" ht="15.75" x14ac:dyDescent="0.25">
      <c r="A9" s="183">
        <v>1</v>
      </c>
      <c r="B9" s="243" t="s">
        <v>972</v>
      </c>
      <c r="C9" s="244" t="s">
        <v>99</v>
      </c>
      <c r="D9" s="244" t="s">
        <v>409</v>
      </c>
      <c r="E9" s="245" t="s">
        <v>28</v>
      </c>
      <c r="F9" s="242" t="s">
        <v>11</v>
      </c>
      <c r="G9" s="246">
        <v>41730</v>
      </c>
      <c r="H9" s="247" t="s">
        <v>973</v>
      </c>
      <c r="I9" s="248" t="s">
        <v>974</v>
      </c>
      <c r="J9" s="245">
        <v>5</v>
      </c>
      <c r="K9" s="187">
        <v>2</v>
      </c>
      <c r="L9" s="187">
        <v>4.5</v>
      </c>
      <c r="M9" s="187">
        <v>4.5</v>
      </c>
      <c r="N9" s="187">
        <v>2</v>
      </c>
      <c r="O9" s="187">
        <v>3.5</v>
      </c>
      <c r="P9" s="187">
        <v>2.5</v>
      </c>
      <c r="Q9" s="188">
        <f t="shared" ref="Q9:Q23" si="0">SUM(J9:P9)</f>
        <v>24</v>
      </c>
      <c r="R9" s="198">
        <f t="shared" ref="R9:R40" si="1">Q9*100/26</f>
        <v>92.307692307692307</v>
      </c>
      <c r="S9" s="187" t="s">
        <v>194</v>
      </c>
    </row>
    <row r="10" spans="1:19" s="199" customFormat="1" ht="15.75" x14ac:dyDescent="0.25">
      <c r="A10" s="183">
        <v>2</v>
      </c>
      <c r="B10" s="227" t="s">
        <v>800</v>
      </c>
      <c r="C10" s="227" t="s">
        <v>801</v>
      </c>
      <c r="D10" s="227" t="s">
        <v>253</v>
      </c>
      <c r="E10" s="249" t="s">
        <v>20</v>
      </c>
      <c r="F10" s="227" t="s">
        <v>11</v>
      </c>
      <c r="G10" s="229">
        <v>41719</v>
      </c>
      <c r="H10" s="227" t="s">
        <v>795</v>
      </c>
      <c r="I10" s="250" t="s">
        <v>802</v>
      </c>
      <c r="J10" s="249">
        <v>5</v>
      </c>
      <c r="K10" s="187">
        <v>2</v>
      </c>
      <c r="L10" s="187">
        <v>4</v>
      </c>
      <c r="M10" s="187">
        <v>3.5</v>
      </c>
      <c r="N10" s="187">
        <v>2</v>
      </c>
      <c r="O10" s="187">
        <v>3.5</v>
      </c>
      <c r="P10" s="187">
        <v>2.5</v>
      </c>
      <c r="Q10" s="188">
        <f t="shared" si="0"/>
        <v>22.5</v>
      </c>
      <c r="R10" s="198">
        <f t="shared" si="1"/>
        <v>86.538461538461533</v>
      </c>
      <c r="S10" s="187" t="s">
        <v>628</v>
      </c>
    </row>
    <row r="11" spans="1:19" s="199" customFormat="1" ht="15.75" x14ac:dyDescent="0.25">
      <c r="A11" s="183">
        <v>3</v>
      </c>
      <c r="B11" s="184" t="s">
        <v>318</v>
      </c>
      <c r="C11" s="184" t="s">
        <v>533</v>
      </c>
      <c r="D11" s="184" t="s">
        <v>71</v>
      </c>
      <c r="E11" s="195" t="s">
        <v>28</v>
      </c>
      <c r="F11" s="177" t="s">
        <v>11</v>
      </c>
      <c r="G11" s="200">
        <v>41788</v>
      </c>
      <c r="H11" s="177" t="s">
        <v>529</v>
      </c>
      <c r="I11" s="251" t="s">
        <v>532</v>
      </c>
      <c r="J11" s="195">
        <v>5</v>
      </c>
      <c r="K11" s="187">
        <v>2</v>
      </c>
      <c r="L11" s="187">
        <v>5</v>
      </c>
      <c r="M11" s="187">
        <v>3</v>
      </c>
      <c r="N11" s="187">
        <v>2</v>
      </c>
      <c r="O11" s="187">
        <v>2.5</v>
      </c>
      <c r="P11" s="187">
        <v>3</v>
      </c>
      <c r="Q11" s="188">
        <f t="shared" si="0"/>
        <v>22.5</v>
      </c>
      <c r="R11" s="198">
        <f t="shared" si="1"/>
        <v>86.538461538461533</v>
      </c>
      <c r="S11" s="187" t="s">
        <v>628</v>
      </c>
    </row>
    <row r="12" spans="1:19" s="199" customFormat="1" ht="15.75" x14ac:dyDescent="0.25">
      <c r="A12" s="183">
        <v>4</v>
      </c>
      <c r="B12" s="227" t="s">
        <v>797</v>
      </c>
      <c r="C12" s="227" t="s">
        <v>798</v>
      </c>
      <c r="D12" s="227" t="s">
        <v>9</v>
      </c>
      <c r="E12" s="249" t="s">
        <v>28</v>
      </c>
      <c r="F12" s="227" t="s">
        <v>11</v>
      </c>
      <c r="G12" s="229">
        <v>41898</v>
      </c>
      <c r="H12" s="227" t="s">
        <v>795</v>
      </c>
      <c r="I12" s="250" t="s">
        <v>799</v>
      </c>
      <c r="J12" s="249">
        <v>4</v>
      </c>
      <c r="K12" s="187">
        <v>2</v>
      </c>
      <c r="L12" s="187">
        <v>4.5</v>
      </c>
      <c r="M12" s="187">
        <v>3.5</v>
      </c>
      <c r="N12" s="187">
        <v>2</v>
      </c>
      <c r="O12" s="187">
        <v>2.5</v>
      </c>
      <c r="P12" s="187">
        <v>3</v>
      </c>
      <c r="Q12" s="188">
        <f t="shared" si="0"/>
        <v>21.5</v>
      </c>
      <c r="R12" s="198">
        <f t="shared" si="1"/>
        <v>82.692307692307693</v>
      </c>
      <c r="S12" s="187" t="s">
        <v>628</v>
      </c>
    </row>
    <row r="13" spans="1:19" s="199" customFormat="1" ht="15.75" x14ac:dyDescent="0.25">
      <c r="A13" s="183">
        <v>5</v>
      </c>
      <c r="B13" s="173" t="s">
        <v>748</v>
      </c>
      <c r="C13" s="191" t="s">
        <v>224</v>
      </c>
      <c r="D13" s="191" t="s">
        <v>749</v>
      </c>
      <c r="E13" s="195" t="s">
        <v>28</v>
      </c>
      <c r="F13" s="177" t="s">
        <v>11</v>
      </c>
      <c r="G13" s="197">
        <v>41822</v>
      </c>
      <c r="H13" s="177" t="s">
        <v>746</v>
      </c>
      <c r="I13" s="252" t="s">
        <v>747</v>
      </c>
      <c r="J13" s="174">
        <v>5</v>
      </c>
      <c r="K13" s="187">
        <v>2</v>
      </c>
      <c r="L13" s="187">
        <v>4.5</v>
      </c>
      <c r="M13" s="187">
        <v>2.5</v>
      </c>
      <c r="N13" s="187">
        <v>2</v>
      </c>
      <c r="O13" s="187">
        <v>2.5</v>
      </c>
      <c r="P13" s="187">
        <v>2.5</v>
      </c>
      <c r="Q13" s="188">
        <f t="shared" si="0"/>
        <v>21</v>
      </c>
      <c r="R13" s="198">
        <f t="shared" si="1"/>
        <v>80.769230769230774</v>
      </c>
      <c r="S13" s="187" t="s">
        <v>628</v>
      </c>
    </row>
    <row r="14" spans="1:19" s="199" customFormat="1" ht="15.75" x14ac:dyDescent="0.25">
      <c r="A14" s="183">
        <v>6</v>
      </c>
      <c r="B14" s="173" t="s">
        <v>751</v>
      </c>
      <c r="C14" s="184" t="s">
        <v>73</v>
      </c>
      <c r="D14" s="184" t="s">
        <v>330</v>
      </c>
      <c r="E14" s="195" t="s">
        <v>28</v>
      </c>
      <c r="F14" s="177" t="s">
        <v>11</v>
      </c>
      <c r="G14" s="197">
        <v>41967</v>
      </c>
      <c r="H14" s="177" t="s">
        <v>746</v>
      </c>
      <c r="I14" s="252" t="s">
        <v>750</v>
      </c>
      <c r="J14" s="174">
        <v>3.5</v>
      </c>
      <c r="K14" s="187">
        <v>2</v>
      </c>
      <c r="L14" s="187">
        <v>4.5</v>
      </c>
      <c r="M14" s="187">
        <v>2.5</v>
      </c>
      <c r="N14" s="187">
        <v>2</v>
      </c>
      <c r="O14" s="187">
        <v>3</v>
      </c>
      <c r="P14" s="187">
        <v>3</v>
      </c>
      <c r="Q14" s="188">
        <f t="shared" si="0"/>
        <v>20.5</v>
      </c>
      <c r="R14" s="198">
        <f t="shared" si="1"/>
        <v>78.84615384615384</v>
      </c>
      <c r="S14" s="187" t="s">
        <v>628</v>
      </c>
    </row>
    <row r="15" spans="1:19" s="199" customFormat="1" ht="15.75" x14ac:dyDescent="0.25">
      <c r="A15" s="183">
        <v>7</v>
      </c>
      <c r="B15" s="191" t="s">
        <v>717</v>
      </c>
      <c r="C15" s="191" t="s">
        <v>106</v>
      </c>
      <c r="D15" s="191" t="s">
        <v>288</v>
      </c>
      <c r="E15" s="195" t="s">
        <v>28</v>
      </c>
      <c r="F15" s="177" t="s">
        <v>11</v>
      </c>
      <c r="G15" s="205">
        <v>41987</v>
      </c>
      <c r="H15" s="177" t="s">
        <v>713</v>
      </c>
      <c r="I15" s="253" t="s">
        <v>714</v>
      </c>
      <c r="J15" s="195">
        <v>4</v>
      </c>
      <c r="K15" s="187">
        <v>2</v>
      </c>
      <c r="L15" s="187">
        <v>4.5</v>
      </c>
      <c r="M15" s="187">
        <v>2</v>
      </c>
      <c r="N15" s="187">
        <v>2</v>
      </c>
      <c r="O15" s="187">
        <v>3.5</v>
      </c>
      <c r="P15" s="187">
        <v>2.5</v>
      </c>
      <c r="Q15" s="188">
        <f t="shared" si="0"/>
        <v>20.5</v>
      </c>
      <c r="R15" s="198">
        <f t="shared" si="1"/>
        <v>78.84615384615384</v>
      </c>
      <c r="S15" s="187" t="s">
        <v>628</v>
      </c>
    </row>
    <row r="16" spans="1:19" s="199" customFormat="1" ht="15.75" x14ac:dyDescent="0.25">
      <c r="A16" s="183">
        <v>8</v>
      </c>
      <c r="B16" s="184" t="s">
        <v>26</v>
      </c>
      <c r="C16" s="184" t="s">
        <v>13</v>
      </c>
      <c r="D16" s="184" t="s">
        <v>61</v>
      </c>
      <c r="E16" s="183" t="s">
        <v>28</v>
      </c>
      <c r="F16" s="177" t="s">
        <v>11</v>
      </c>
      <c r="G16" s="200">
        <v>41712</v>
      </c>
      <c r="H16" s="177" t="s">
        <v>54</v>
      </c>
      <c r="I16" s="253" t="s">
        <v>55</v>
      </c>
      <c r="J16" s="201">
        <v>4.5</v>
      </c>
      <c r="K16" s="187">
        <v>2</v>
      </c>
      <c r="L16" s="187">
        <v>4</v>
      </c>
      <c r="M16" s="187">
        <v>2</v>
      </c>
      <c r="N16" s="187">
        <v>2</v>
      </c>
      <c r="O16" s="187">
        <v>3</v>
      </c>
      <c r="P16" s="187">
        <v>2.5</v>
      </c>
      <c r="Q16" s="188">
        <f t="shared" si="0"/>
        <v>20</v>
      </c>
      <c r="R16" s="198">
        <f t="shared" si="1"/>
        <v>76.92307692307692</v>
      </c>
      <c r="S16" s="187" t="s">
        <v>628</v>
      </c>
    </row>
    <row r="17" spans="1:19" s="199" customFormat="1" ht="15.75" x14ac:dyDescent="0.25">
      <c r="A17" s="183">
        <v>9</v>
      </c>
      <c r="B17" s="191" t="s">
        <v>59</v>
      </c>
      <c r="C17" s="191" t="s">
        <v>13</v>
      </c>
      <c r="D17" s="191" t="s">
        <v>60</v>
      </c>
      <c r="E17" s="195" t="s">
        <v>28</v>
      </c>
      <c r="F17" s="177" t="s">
        <v>11</v>
      </c>
      <c r="G17" s="205">
        <v>41766</v>
      </c>
      <c r="H17" s="177" t="s">
        <v>54</v>
      </c>
      <c r="I17" s="253" t="s">
        <v>55</v>
      </c>
      <c r="J17" s="195">
        <v>4.5</v>
      </c>
      <c r="K17" s="187">
        <v>2</v>
      </c>
      <c r="L17" s="187">
        <v>4.5</v>
      </c>
      <c r="M17" s="187">
        <v>1.5</v>
      </c>
      <c r="N17" s="187">
        <v>2</v>
      </c>
      <c r="O17" s="187">
        <v>3</v>
      </c>
      <c r="P17" s="187">
        <v>2.5</v>
      </c>
      <c r="Q17" s="188">
        <f t="shared" si="0"/>
        <v>20</v>
      </c>
      <c r="R17" s="198">
        <f t="shared" si="1"/>
        <v>76.92307692307692</v>
      </c>
      <c r="S17" s="187" t="s">
        <v>628</v>
      </c>
    </row>
    <row r="18" spans="1:19" s="199" customFormat="1" ht="15.75" x14ac:dyDescent="0.25">
      <c r="A18" s="183">
        <v>10</v>
      </c>
      <c r="B18" s="191" t="s">
        <v>711</v>
      </c>
      <c r="C18" s="191" t="s">
        <v>712</v>
      </c>
      <c r="D18" s="191" t="s">
        <v>709</v>
      </c>
      <c r="E18" s="195" t="s">
        <v>28</v>
      </c>
      <c r="F18" s="177" t="s">
        <v>11</v>
      </c>
      <c r="G18" s="205">
        <v>41808</v>
      </c>
      <c r="H18" s="177" t="s">
        <v>713</v>
      </c>
      <c r="I18" s="253" t="s">
        <v>714</v>
      </c>
      <c r="J18" s="237">
        <v>4.5</v>
      </c>
      <c r="K18" s="187">
        <v>2</v>
      </c>
      <c r="L18" s="187">
        <v>3.5</v>
      </c>
      <c r="M18" s="187">
        <v>3</v>
      </c>
      <c r="N18" s="187">
        <v>2</v>
      </c>
      <c r="O18" s="187">
        <v>2</v>
      </c>
      <c r="P18" s="187">
        <v>2.5</v>
      </c>
      <c r="Q18" s="188">
        <f t="shared" si="0"/>
        <v>19.5</v>
      </c>
      <c r="R18" s="198">
        <f t="shared" si="1"/>
        <v>75</v>
      </c>
      <c r="S18" s="187" t="s">
        <v>628</v>
      </c>
    </row>
    <row r="19" spans="1:19" s="199" customFormat="1" ht="15.75" x14ac:dyDescent="0.25">
      <c r="A19" s="183">
        <v>11</v>
      </c>
      <c r="B19" s="173" t="s">
        <v>752</v>
      </c>
      <c r="C19" s="184" t="s">
        <v>140</v>
      </c>
      <c r="D19" s="184" t="s">
        <v>30</v>
      </c>
      <c r="E19" s="195" t="s">
        <v>28</v>
      </c>
      <c r="F19" s="177" t="s">
        <v>11</v>
      </c>
      <c r="G19" s="197">
        <v>41792</v>
      </c>
      <c r="H19" s="177" t="s">
        <v>746</v>
      </c>
      <c r="I19" s="252" t="s">
        <v>750</v>
      </c>
      <c r="J19" s="174">
        <v>4</v>
      </c>
      <c r="K19" s="187">
        <v>2</v>
      </c>
      <c r="L19" s="187">
        <v>4.5</v>
      </c>
      <c r="M19" s="187">
        <v>2</v>
      </c>
      <c r="N19" s="187">
        <v>2</v>
      </c>
      <c r="O19" s="187">
        <v>2</v>
      </c>
      <c r="P19" s="187">
        <v>3</v>
      </c>
      <c r="Q19" s="188">
        <f t="shared" si="0"/>
        <v>19.5</v>
      </c>
      <c r="R19" s="198">
        <f t="shared" si="1"/>
        <v>75</v>
      </c>
      <c r="S19" s="187" t="s">
        <v>628</v>
      </c>
    </row>
    <row r="20" spans="1:19" s="199" customFormat="1" ht="15.75" x14ac:dyDescent="0.25">
      <c r="A20" s="183">
        <v>12</v>
      </c>
      <c r="B20" s="191" t="s">
        <v>531</v>
      </c>
      <c r="C20" s="191" t="s">
        <v>118</v>
      </c>
      <c r="D20" s="191" t="s">
        <v>178</v>
      </c>
      <c r="E20" s="195" t="s">
        <v>28</v>
      </c>
      <c r="F20" s="177" t="s">
        <v>11</v>
      </c>
      <c r="G20" s="205">
        <v>42008</v>
      </c>
      <c r="H20" s="177" t="s">
        <v>529</v>
      </c>
      <c r="I20" s="253" t="s">
        <v>530</v>
      </c>
      <c r="J20" s="195">
        <v>4</v>
      </c>
      <c r="K20" s="187">
        <v>2</v>
      </c>
      <c r="L20" s="187">
        <v>4</v>
      </c>
      <c r="M20" s="187">
        <v>2</v>
      </c>
      <c r="N20" s="187">
        <v>2</v>
      </c>
      <c r="O20" s="187">
        <v>3</v>
      </c>
      <c r="P20" s="187">
        <v>2.5</v>
      </c>
      <c r="Q20" s="188">
        <f t="shared" si="0"/>
        <v>19.5</v>
      </c>
      <c r="R20" s="198">
        <f t="shared" si="1"/>
        <v>75</v>
      </c>
      <c r="S20" s="187" t="s">
        <v>628</v>
      </c>
    </row>
    <row r="21" spans="1:19" s="199" customFormat="1" ht="15.75" x14ac:dyDescent="0.25">
      <c r="A21" s="5">
        <v>13</v>
      </c>
      <c r="B21" s="12" t="s">
        <v>47</v>
      </c>
      <c r="C21" s="12" t="s">
        <v>48</v>
      </c>
      <c r="D21" s="12" t="s">
        <v>49</v>
      </c>
      <c r="E21" s="21" t="s">
        <v>28</v>
      </c>
      <c r="F21" s="14" t="s">
        <v>11</v>
      </c>
      <c r="G21" s="15">
        <v>41772</v>
      </c>
      <c r="H21" s="14" t="s">
        <v>43</v>
      </c>
      <c r="I21" s="89" t="s">
        <v>44</v>
      </c>
      <c r="J21" s="20">
        <v>4.5</v>
      </c>
      <c r="K21" s="100">
        <v>2</v>
      </c>
      <c r="L21" s="100">
        <v>4</v>
      </c>
      <c r="M21" s="100">
        <v>2</v>
      </c>
      <c r="N21" s="100">
        <v>2</v>
      </c>
      <c r="O21" s="100">
        <v>2</v>
      </c>
      <c r="P21" s="100">
        <v>3</v>
      </c>
      <c r="Q21" s="101">
        <f t="shared" si="0"/>
        <v>19.5</v>
      </c>
      <c r="R21" s="102">
        <f t="shared" si="1"/>
        <v>75</v>
      </c>
      <c r="S21" s="100" t="s">
        <v>628</v>
      </c>
    </row>
    <row r="22" spans="1:19" s="199" customFormat="1" ht="15.75" x14ac:dyDescent="0.25">
      <c r="A22" s="183">
        <v>14</v>
      </c>
      <c r="B22" s="173" t="s">
        <v>753</v>
      </c>
      <c r="C22" s="184" t="s">
        <v>478</v>
      </c>
      <c r="D22" s="184" t="s">
        <v>754</v>
      </c>
      <c r="E22" s="195" t="s">
        <v>28</v>
      </c>
      <c r="F22" s="177" t="s">
        <v>11</v>
      </c>
      <c r="G22" s="197">
        <v>41751</v>
      </c>
      <c r="H22" s="177" t="s">
        <v>746</v>
      </c>
      <c r="I22" s="252" t="s">
        <v>750</v>
      </c>
      <c r="J22" s="174">
        <v>4.5</v>
      </c>
      <c r="K22" s="187">
        <v>2</v>
      </c>
      <c r="L22" s="187">
        <v>4.5</v>
      </c>
      <c r="M22" s="187">
        <v>2</v>
      </c>
      <c r="N22" s="187">
        <v>2</v>
      </c>
      <c r="O22" s="187">
        <v>2</v>
      </c>
      <c r="P22" s="187">
        <v>2</v>
      </c>
      <c r="Q22" s="188">
        <f t="shared" si="0"/>
        <v>19</v>
      </c>
      <c r="R22" s="198">
        <f t="shared" si="1"/>
        <v>73.07692307692308</v>
      </c>
      <c r="S22" s="187" t="s">
        <v>628</v>
      </c>
    </row>
    <row r="23" spans="1:19" s="199" customFormat="1" ht="15.75" x14ac:dyDescent="0.25">
      <c r="A23" s="183">
        <v>15</v>
      </c>
      <c r="B23" s="184" t="s">
        <v>536</v>
      </c>
      <c r="C23" s="184" t="s">
        <v>283</v>
      </c>
      <c r="D23" s="184" t="s">
        <v>212</v>
      </c>
      <c r="E23" s="183" t="s">
        <v>20</v>
      </c>
      <c r="F23" s="177" t="s">
        <v>11</v>
      </c>
      <c r="G23" s="200">
        <v>41843</v>
      </c>
      <c r="H23" s="177" t="s">
        <v>529</v>
      </c>
      <c r="I23" s="251" t="s">
        <v>534</v>
      </c>
      <c r="J23" s="195">
        <v>5</v>
      </c>
      <c r="K23" s="187">
        <v>2</v>
      </c>
      <c r="L23" s="187">
        <v>3</v>
      </c>
      <c r="M23" s="187">
        <v>2</v>
      </c>
      <c r="N23" s="187">
        <v>2</v>
      </c>
      <c r="O23" s="187">
        <v>2</v>
      </c>
      <c r="P23" s="187">
        <v>3</v>
      </c>
      <c r="Q23" s="188">
        <f t="shared" si="0"/>
        <v>19</v>
      </c>
      <c r="R23" s="198">
        <f t="shared" si="1"/>
        <v>73.07692307692308</v>
      </c>
      <c r="S23" s="187" t="s">
        <v>628</v>
      </c>
    </row>
    <row r="24" spans="1:19" s="11" customFormat="1" ht="15.75" x14ac:dyDescent="0.25">
      <c r="A24" s="183">
        <v>16</v>
      </c>
      <c r="B24" s="184" t="s">
        <v>199</v>
      </c>
      <c r="C24" s="184" t="s">
        <v>200</v>
      </c>
      <c r="D24" s="184" t="s">
        <v>201</v>
      </c>
      <c r="E24" s="195" t="s">
        <v>28</v>
      </c>
      <c r="F24" s="177" t="s">
        <v>197</v>
      </c>
      <c r="G24" s="200">
        <v>41870</v>
      </c>
      <c r="H24" s="177" t="s">
        <v>192</v>
      </c>
      <c r="I24" s="253" t="s">
        <v>202</v>
      </c>
      <c r="J24" s="237">
        <v>4.5</v>
      </c>
      <c r="K24" s="187">
        <v>2</v>
      </c>
      <c r="L24" s="187">
        <v>3.5</v>
      </c>
      <c r="M24" s="187">
        <v>2</v>
      </c>
      <c r="N24" s="187">
        <v>2</v>
      </c>
      <c r="O24" s="187">
        <v>2</v>
      </c>
      <c r="P24" s="187">
        <v>2.5</v>
      </c>
      <c r="Q24" s="188">
        <v>19</v>
      </c>
      <c r="R24" s="198">
        <f t="shared" si="1"/>
        <v>73.07692307692308</v>
      </c>
      <c r="S24" s="187" t="s">
        <v>628</v>
      </c>
    </row>
    <row r="25" spans="1:19" s="11" customFormat="1" ht="15.75" x14ac:dyDescent="0.25">
      <c r="A25" s="183">
        <v>17</v>
      </c>
      <c r="B25" s="28" t="s">
        <v>276</v>
      </c>
      <c r="C25" s="28" t="s">
        <v>29</v>
      </c>
      <c r="D25" s="28" t="s">
        <v>301</v>
      </c>
      <c r="E25" s="57" t="s">
        <v>28</v>
      </c>
      <c r="F25" s="27" t="s">
        <v>11</v>
      </c>
      <c r="G25" s="29" t="s">
        <v>302</v>
      </c>
      <c r="H25" s="27" t="s">
        <v>299</v>
      </c>
      <c r="I25" s="41" t="s">
        <v>300</v>
      </c>
      <c r="J25" s="57">
        <v>5</v>
      </c>
      <c r="K25" s="56">
        <v>2</v>
      </c>
      <c r="L25" s="56">
        <v>4</v>
      </c>
      <c r="M25" s="56">
        <v>2</v>
      </c>
      <c r="N25" s="56">
        <v>2</v>
      </c>
      <c r="O25" s="56">
        <v>2</v>
      </c>
      <c r="P25" s="56">
        <v>1.5</v>
      </c>
      <c r="Q25" s="96">
        <f t="shared" ref="Q25:Q60" si="2">SUM(J25:P25)</f>
        <v>18.5</v>
      </c>
      <c r="R25" s="63">
        <f t="shared" si="1"/>
        <v>71.15384615384616</v>
      </c>
      <c r="S25" s="47"/>
    </row>
    <row r="26" spans="1:19" s="11" customFormat="1" ht="15.75" x14ac:dyDescent="0.25">
      <c r="A26" s="183">
        <v>18</v>
      </c>
      <c r="B26" s="26" t="s">
        <v>402</v>
      </c>
      <c r="C26" s="26" t="s">
        <v>313</v>
      </c>
      <c r="D26" s="26" t="s">
        <v>303</v>
      </c>
      <c r="E26" s="46" t="s">
        <v>20</v>
      </c>
      <c r="F26" s="27" t="s">
        <v>11</v>
      </c>
      <c r="G26" s="31">
        <v>41873</v>
      </c>
      <c r="H26" s="27" t="s">
        <v>713</v>
      </c>
      <c r="I26" s="42" t="s">
        <v>714</v>
      </c>
      <c r="J26" s="57">
        <v>5</v>
      </c>
      <c r="K26" s="56">
        <v>2</v>
      </c>
      <c r="L26" s="56">
        <v>4</v>
      </c>
      <c r="M26" s="56">
        <v>2</v>
      </c>
      <c r="N26" s="56">
        <v>2</v>
      </c>
      <c r="O26" s="56">
        <v>1</v>
      </c>
      <c r="P26" s="56">
        <v>2.5</v>
      </c>
      <c r="Q26" s="96">
        <f t="shared" si="2"/>
        <v>18.5</v>
      </c>
      <c r="R26" s="63">
        <f t="shared" si="1"/>
        <v>71.15384615384616</v>
      </c>
      <c r="S26" s="47"/>
    </row>
    <row r="27" spans="1:19" s="11" customFormat="1" ht="15.75" x14ac:dyDescent="0.25">
      <c r="A27" s="183">
        <v>19</v>
      </c>
      <c r="B27" s="26" t="s">
        <v>723</v>
      </c>
      <c r="C27" s="26" t="s">
        <v>724</v>
      </c>
      <c r="D27" s="26" t="s">
        <v>381</v>
      </c>
      <c r="E27" s="46" t="s">
        <v>28</v>
      </c>
      <c r="F27" s="27" t="s">
        <v>11</v>
      </c>
      <c r="G27" s="31">
        <v>42053</v>
      </c>
      <c r="H27" s="27" t="s">
        <v>713</v>
      </c>
      <c r="I27" s="42" t="s">
        <v>722</v>
      </c>
      <c r="J27" s="57">
        <v>4</v>
      </c>
      <c r="K27" s="56">
        <v>2</v>
      </c>
      <c r="L27" s="56">
        <v>4</v>
      </c>
      <c r="M27" s="56">
        <v>2</v>
      </c>
      <c r="N27" s="56">
        <v>1</v>
      </c>
      <c r="O27" s="56">
        <v>3.5</v>
      </c>
      <c r="P27" s="56">
        <v>2</v>
      </c>
      <c r="Q27" s="96">
        <f t="shared" si="2"/>
        <v>18.5</v>
      </c>
      <c r="R27" s="63">
        <f t="shared" si="1"/>
        <v>71.15384615384616</v>
      </c>
      <c r="S27" s="47"/>
    </row>
    <row r="28" spans="1:19" s="11" customFormat="1" ht="15.75" x14ac:dyDescent="0.25">
      <c r="A28" s="183">
        <v>20</v>
      </c>
      <c r="B28" s="34" t="s">
        <v>756</v>
      </c>
      <c r="C28" s="26" t="s">
        <v>757</v>
      </c>
      <c r="D28" s="26" t="s">
        <v>165</v>
      </c>
      <c r="E28" s="57" t="s">
        <v>28</v>
      </c>
      <c r="F28" s="27" t="s">
        <v>11</v>
      </c>
      <c r="G28" s="35">
        <v>41832</v>
      </c>
      <c r="H28" s="27" t="s">
        <v>746</v>
      </c>
      <c r="I28" s="43" t="s">
        <v>755</v>
      </c>
      <c r="J28" s="58">
        <v>4</v>
      </c>
      <c r="K28" s="56">
        <v>2</v>
      </c>
      <c r="L28" s="56">
        <v>4</v>
      </c>
      <c r="M28" s="56">
        <v>2</v>
      </c>
      <c r="N28" s="56">
        <v>2</v>
      </c>
      <c r="O28" s="56">
        <v>2</v>
      </c>
      <c r="P28" s="56">
        <v>2</v>
      </c>
      <c r="Q28" s="96">
        <f t="shared" si="2"/>
        <v>18</v>
      </c>
      <c r="R28" s="63">
        <f t="shared" si="1"/>
        <v>69.230769230769226</v>
      </c>
      <c r="S28" s="47"/>
    </row>
    <row r="29" spans="1:19" s="11" customFormat="1" ht="15.75" x14ac:dyDescent="0.25">
      <c r="A29" s="183">
        <v>21</v>
      </c>
      <c r="B29" s="26" t="s">
        <v>206</v>
      </c>
      <c r="C29" s="26" t="s">
        <v>73</v>
      </c>
      <c r="D29" s="26" t="s">
        <v>30</v>
      </c>
      <c r="E29" s="57" t="s">
        <v>28</v>
      </c>
      <c r="F29" s="27" t="s">
        <v>11</v>
      </c>
      <c r="G29" s="31">
        <v>42044</v>
      </c>
      <c r="H29" s="27" t="s">
        <v>713</v>
      </c>
      <c r="I29" s="42" t="s">
        <v>714</v>
      </c>
      <c r="J29" s="57">
        <v>5</v>
      </c>
      <c r="K29" s="56">
        <v>2</v>
      </c>
      <c r="L29" s="56">
        <v>3</v>
      </c>
      <c r="M29" s="56">
        <v>2</v>
      </c>
      <c r="N29" s="56">
        <v>2</v>
      </c>
      <c r="O29" s="56">
        <v>2</v>
      </c>
      <c r="P29" s="56">
        <v>2</v>
      </c>
      <c r="Q29" s="96">
        <f t="shared" si="2"/>
        <v>18</v>
      </c>
      <c r="R29" s="63">
        <f t="shared" si="1"/>
        <v>69.230769230769226</v>
      </c>
      <c r="S29" s="47"/>
    </row>
    <row r="30" spans="1:19" s="11" customFormat="1" ht="15.75" x14ac:dyDescent="0.25">
      <c r="A30" s="183">
        <v>22</v>
      </c>
      <c r="B30" s="26" t="s">
        <v>418</v>
      </c>
      <c r="C30" s="26" t="s">
        <v>718</v>
      </c>
      <c r="D30" s="26" t="s">
        <v>138</v>
      </c>
      <c r="E30" s="46" t="s">
        <v>28</v>
      </c>
      <c r="F30" s="27" t="s">
        <v>11</v>
      </c>
      <c r="G30" s="31">
        <v>41703</v>
      </c>
      <c r="H30" s="27" t="s">
        <v>713</v>
      </c>
      <c r="I30" s="41" t="s">
        <v>714</v>
      </c>
      <c r="J30" s="59">
        <v>5</v>
      </c>
      <c r="K30" s="56">
        <v>2</v>
      </c>
      <c r="L30" s="56">
        <v>4</v>
      </c>
      <c r="M30" s="56">
        <v>2</v>
      </c>
      <c r="N30" s="56">
        <v>2</v>
      </c>
      <c r="O30" s="56">
        <v>1.5</v>
      </c>
      <c r="P30" s="56">
        <v>1.5</v>
      </c>
      <c r="Q30" s="96">
        <f t="shared" si="2"/>
        <v>18</v>
      </c>
      <c r="R30" s="63">
        <f t="shared" si="1"/>
        <v>69.230769230769226</v>
      </c>
      <c r="S30" s="47"/>
    </row>
    <row r="31" spans="1:19" s="11" customFormat="1" ht="15.75" x14ac:dyDescent="0.25">
      <c r="A31" s="183">
        <v>23</v>
      </c>
      <c r="B31" s="28" t="s">
        <v>52</v>
      </c>
      <c r="C31" s="28" t="s">
        <v>53</v>
      </c>
      <c r="D31" s="28" t="s">
        <v>49</v>
      </c>
      <c r="E31" s="57" t="s">
        <v>28</v>
      </c>
      <c r="F31" s="27" t="s">
        <v>11</v>
      </c>
      <c r="G31" s="29">
        <v>41833</v>
      </c>
      <c r="H31" s="27" t="s">
        <v>54</v>
      </c>
      <c r="I31" s="41" t="s">
        <v>55</v>
      </c>
      <c r="J31" s="55">
        <v>4</v>
      </c>
      <c r="K31" s="56">
        <v>2</v>
      </c>
      <c r="L31" s="56">
        <v>3.5</v>
      </c>
      <c r="M31" s="56">
        <v>2</v>
      </c>
      <c r="N31" s="56">
        <v>2</v>
      </c>
      <c r="O31" s="56">
        <v>1</v>
      </c>
      <c r="P31" s="56">
        <v>3</v>
      </c>
      <c r="Q31" s="96">
        <f t="shared" si="2"/>
        <v>17.5</v>
      </c>
      <c r="R31" s="63">
        <f t="shared" si="1"/>
        <v>67.307692307692307</v>
      </c>
      <c r="S31" s="47"/>
    </row>
    <row r="32" spans="1:19" s="11" customFormat="1" ht="15.75" x14ac:dyDescent="0.25">
      <c r="A32" s="183">
        <v>24</v>
      </c>
      <c r="B32" s="28" t="s">
        <v>50</v>
      </c>
      <c r="C32" s="28" t="s">
        <v>51</v>
      </c>
      <c r="D32" s="28" t="s">
        <v>33</v>
      </c>
      <c r="E32" s="57" t="s">
        <v>28</v>
      </c>
      <c r="F32" s="27" t="s">
        <v>11</v>
      </c>
      <c r="G32" s="30">
        <v>41814</v>
      </c>
      <c r="H32" s="27" t="s">
        <v>43</v>
      </c>
      <c r="I32" s="41" t="s">
        <v>44</v>
      </c>
      <c r="J32" s="55">
        <v>4.5</v>
      </c>
      <c r="K32" s="56">
        <v>0</v>
      </c>
      <c r="L32" s="56">
        <v>5</v>
      </c>
      <c r="M32" s="56">
        <v>2</v>
      </c>
      <c r="N32" s="56">
        <v>2</v>
      </c>
      <c r="O32" s="56">
        <v>2</v>
      </c>
      <c r="P32" s="56">
        <v>2</v>
      </c>
      <c r="Q32" s="96">
        <f t="shared" si="2"/>
        <v>17.5</v>
      </c>
      <c r="R32" s="63">
        <f t="shared" si="1"/>
        <v>67.307692307692307</v>
      </c>
      <c r="S32" s="47"/>
    </row>
    <row r="33" spans="1:19" s="11" customFormat="1" ht="15.75" x14ac:dyDescent="0.25">
      <c r="A33" s="183">
        <v>25</v>
      </c>
      <c r="B33" s="26" t="s">
        <v>719</v>
      </c>
      <c r="C33" s="26" t="s">
        <v>251</v>
      </c>
      <c r="D33" s="26" t="s">
        <v>112</v>
      </c>
      <c r="E33" s="46" t="s">
        <v>28</v>
      </c>
      <c r="F33" s="27" t="s">
        <v>11</v>
      </c>
      <c r="G33" s="31">
        <v>41912</v>
      </c>
      <c r="H33" s="27" t="s">
        <v>713</v>
      </c>
      <c r="I33" s="42" t="s">
        <v>714</v>
      </c>
      <c r="J33" s="57">
        <v>4.5</v>
      </c>
      <c r="K33" s="56">
        <v>2</v>
      </c>
      <c r="L33" s="56">
        <v>3</v>
      </c>
      <c r="M33" s="56">
        <v>2</v>
      </c>
      <c r="N33" s="56">
        <v>2</v>
      </c>
      <c r="O33" s="56">
        <v>2.5</v>
      </c>
      <c r="P33" s="56">
        <v>1.5</v>
      </c>
      <c r="Q33" s="96">
        <f t="shared" si="2"/>
        <v>17.5</v>
      </c>
      <c r="R33" s="63">
        <f t="shared" si="1"/>
        <v>67.307692307692307</v>
      </c>
      <c r="S33" s="47"/>
    </row>
    <row r="34" spans="1:19" s="11" customFormat="1" ht="15.75" x14ac:dyDescent="0.25">
      <c r="A34" s="183">
        <v>26</v>
      </c>
      <c r="B34" s="26" t="s">
        <v>638</v>
      </c>
      <c r="C34" s="26" t="s">
        <v>639</v>
      </c>
      <c r="D34" s="26" t="s">
        <v>183</v>
      </c>
      <c r="E34" s="46" t="s">
        <v>20</v>
      </c>
      <c r="F34" s="27" t="s">
        <v>11</v>
      </c>
      <c r="G34" s="31">
        <v>41715</v>
      </c>
      <c r="H34" s="27" t="s">
        <v>636</v>
      </c>
      <c r="I34" s="42" t="s">
        <v>637</v>
      </c>
      <c r="J34" s="57">
        <v>4</v>
      </c>
      <c r="K34" s="56">
        <v>2</v>
      </c>
      <c r="L34" s="56">
        <v>4</v>
      </c>
      <c r="M34" s="56">
        <v>2</v>
      </c>
      <c r="N34" s="56">
        <v>1</v>
      </c>
      <c r="O34" s="56">
        <v>2</v>
      </c>
      <c r="P34" s="56">
        <v>1.5</v>
      </c>
      <c r="Q34" s="96">
        <f t="shared" si="2"/>
        <v>16.5</v>
      </c>
      <c r="R34" s="63">
        <f t="shared" si="1"/>
        <v>63.46153846153846</v>
      </c>
      <c r="S34" s="47"/>
    </row>
    <row r="35" spans="1:19" s="11" customFormat="1" ht="15.75" x14ac:dyDescent="0.25">
      <c r="A35" s="183">
        <v>27</v>
      </c>
      <c r="B35" s="28" t="s">
        <v>35</v>
      </c>
      <c r="C35" s="28" t="s">
        <v>45</v>
      </c>
      <c r="D35" s="28" t="s">
        <v>46</v>
      </c>
      <c r="E35" s="57" t="s">
        <v>28</v>
      </c>
      <c r="F35" s="27" t="s">
        <v>11</v>
      </c>
      <c r="G35" s="29">
        <v>41904</v>
      </c>
      <c r="H35" s="27" t="s">
        <v>43</v>
      </c>
      <c r="I35" s="41" t="s">
        <v>44</v>
      </c>
      <c r="J35" s="55">
        <v>4.5</v>
      </c>
      <c r="K35" s="56">
        <v>0</v>
      </c>
      <c r="L35" s="56">
        <v>4.5</v>
      </c>
      <c r="M35" s="56">
        <v>2</v>
      </c>
      <c r="N35" s="56">
        <v>2</v>
      </c>
      <c r="O35" s="56">
        <v>1</v>
      </c>
      <c r="P35" s="56">
        <v>2</v>
      </c>
      <c r="Q35" s="96">
        <f t="shared" si="2"/>
        <v>16</v>
      </c>
      <c r="R35" s="63">
        <f t="shared" si="1"/>
        <v>61.53846153846154</v>
      </c>
      <c r="S35" s="47"/>
    </row>
    <row r="36" spans="1:19" s="11" customFormat="1" ht="15.75" x14ac:dyDescent="0.25">
      <c r="A36" s="183">
        <v>28</v>
      </c>
      <c r="B36" s="26" t="s">
        <v>305</v>
      </c>
      <c r="C36" s="26" t="s">
        <v>90</v>
      </c>
      <c r="D36" s="26" t="s">
        <v>294</v>
      </c>
      <c r="E36" s="46" t="s">
        <v>20</v>
      </c>
      <c r="F36" s="27" t="s">
        <v>11</v>
      </c>
      <c r="G36" s="31" t="s">
        <v>306</v>
      </c>
      <c r="H36" s="27" t="s">
        <v>299</v>
      </c>
      <c r="I36" s="42" t="s">
        <v>304</v>
      </c>
      <c r="J36" s="57">
        <v>4</v>
      </c>
      <c r="K36" s="56">
        <v>2</v>
      </c>
      <c r="L36" s="56">
        <v>3</v>
      </c>
      <c r="M36" s="56">
        <v>2</v>
      </c>
      <c r="N36" s="56">
        <v>2</v>
      </c>
      <c r="O36" s="56">
        <v>1</v>
      </c>
      <c r="P36" s="56">
        <v>2</v>
      </c>
      <c r="Q36" s="96">
        <f t="shared" si="2"/>
        <v>16</v>
      </c>
      <c r="R36" s="63">
        <f t="shared" si="1"/>
        <v>61.53846153846154</v>
      </c>
      <c r="S36" s="47"/>
    </row>
    <row r="37" spans="1:19" s="11" customFormat="1" ht="15.75" x14ac:dyDescent="0.25">
      <c r="A37" s="183">
        <v>29</v>
      </c>
      <c r="B37" s="28" t="s">
        <v>715</v>
      </c>
      <c r="C37" s="28" t="s">
        <v>716</v>
      </c>
      <c r="D37" s="28" t="s">
        <v>75</v>
      </c>
      <c r="E37" s="57" t="s">
        <v>28</v>
      </c>
      <c r="F37" s="27" t="s">
        <v>11</v>
      </c>
      <c r="G37" s="29">
        <v>41974</v>
      </c>
      <c r="H37" s="27" t="s">
        <v>713</v>
      </c>
      <c r="I37" s="41" t="s">
        <v>714</v>
      </c>
      <c r="J37" s="57">
        <v>5</v>
      </c>
      <c r="K37" s="56">
        <v>0</v>
      </c>
      <c r="L37" s="56">
        <v>4</v>
      </c>
      <c r="M37" s="56">
        <v>2</v>
      </c>
      <c r="N37" s="56">
        <v>1</v>
      </c>
      <c r="O37" s="56">
        <v>2</v>
      </c>
      <c r="P37" s="56">
        <v>1.5</v>
      </c>
      <c r="Q37" s="96">
        <f t="shared" si="2"/>
        <v>15.5</v>
      </c>
      <c r="R37" s="63">
        <f t="shared" si="1"/>
        <v>59.615384615384613</v>
      </c>
      <c r="S37" s="47"/>
    </row>
    <row r="38" spans="1:19" s="11" customFormat="1" ht="15.75" x14ac:dyDescent="0.25">
      <c r="A38" s="183">
        <v>30</v>
      </c>
      <c r="B38" s="28" t="s">
        <v>393</v>
      </c>
      <c r="C38" s="28" t="s">
        <v>70</v>
      </c>
      <c r="D38" s="28" t="s">
        <v>27</v>
      </c>
      <c r="E38" s="57" t="s">
        <v>28</v>
      </c>
      <c r="F38" s="27" t="s">
        <v>11</v>
      </c>
      <c r="G38" s="29">
        <v>41988</v>
      </c>
      <c r="H38" s="27" t="s">
        <v>394</v>
      </c>
      <c r="I38" s="41" t="s">
        <v>395</v>
      </c>
      <c r="J38" s="55">
        <v>4</v>
      </c>
      <c r="K38" s="56">
        <v>1</v>
      </c>
      <c r="L38" s="56">
        <v>4.5</v>
      </c>
      <c r="M38" s="56">
        <v>1</v>
      </c>
      <c r="N38" s="56">
        <v>1</v>
      </c>
      <c r="O38" s="56">
        <v>2</v>
      </c>
      <c r="P38" s="56">
        <v>2</v>
      </c>
      <c r="Q38" s="96">
        <f t="shared" si="2"/>
        <v>15.5</v>
      </c>
      <c r="R38" s="63">
        <f t="shared" si="1"/>
        <v>59.615384615384613</v>
      </c>
      <c r="S38" s="47"/>
    </row>
    <row r="39" spans="1:19" s="11" customFormat="1" ht="15.75" x14ac:dyDescent="0.25">
      <c r="A39" s="183">
        <v>31</v>
      </c>
      <c r="B39" s="34" t="s">
        <v>676</v>
      </c>
      <c r="C39" s="26" t="s">
        <v>416</v>
      </c>
      <c r="D39" s="26" t="s">
        <v>122</v>
      </c>
      <c r="E39" s="57" t="s">
        <v>28</v>
      </c>
      <c r="F39" s="27" t="s">
        <v>11</v>
      </c>
      <c r="G39" s="35">
        <v>41990</v>
      </c>
      <c r="H39" s="27" t="s">
        <v>746</v>
      </c>
      <c r="I39" s="43" t="s">
        <v>755</v>
      </c>
      <c r="J39" s="58">
        <v>4.5</v>
      </c>
      <c r="K39" s="56">
        <v>2</v>
      </c>
      <c r="L39" s="56">
        <v>2.5</v>
      </c>
      <c r="M39" s="56">
        <v>1</v>
      </c>
      <c r="N39" s="56">
        <v>2</v>
      </c>
      <c r="O39" s="56">
        <v>1.5</v>
      </c>
      <c r="P39" s="56">
        <v>2</v>
      </c>
      <c r="Q39" s="96">
        <f t="shared" si="2"/>
        <v>15.5</v>
      </c>
      <c r="R39" s="63">
        <f t="shared" si="1"/>
        <v>59.615384615384613</v>
      </c>
      <c r="S39" s="47"/>
    </row>
    <row r="40" spans="1:19" s="11" customFormat="1" ht="15.75" x14ac:dyDescent="0.25">
      <c r="A40" s="183">
        <v>32</v>
      </c>
      <c r="B40" s="26" t="s">
        <v>720</v>
      </c>
      <c r="C40" s="26" t="s">
        <v>169</v>
      </c>
      <c r="D40" s="26" t="s">
        <v>721</v>
      </c>
      <c r="E40" s="46" t="s">
        <v>20</v>
      </c>
      <c r="F40" s="27" t="s">
        <v>11</v>
      </c>
      <c r="G40" s="31">
        <v>41779</v>
      </c>
      <c r="H40" s="27" t="s">
        <v>713</v>
      </c>
      <c r="I40" s="42" t="s">
        <v>714</v>
      </c>
      <c r="J40" s="57">
        <v>4.5</v>
      </c>
      <c r="K40" s="61">
        <v>0.5</v>
      </c>
      <c r="L40" s="61">
        <v>3.5</v>
      </c>
      <c r="M40" s="61">
        <v>2</v>
      </c>
      <c r="N40" s="61">
        <v>2</v>
      </c>
      <c r="O40" s="61">
        <v>1.5</v>
      </c>
      <c r="P40" s="61">
        <v>1.5</v>
      </c>
      <c r="Q40" s="96">
        <f t="shared" si="2"/>
        <v>15.5</v>
      </c>
      <c r="R40" s="63">
        <f t="shared" si="1"/>
        <v>59.615384615384613</v>
      </c>
      <c r="S40" s="47"/>
    </row>
    <row r="41" spans="1:19" s="11" customFormat="1" ht="15.75" x14ac:dyDescent="0.25">
      <c r="A41" s="183">
        <v>33</v>
      </c>
      <c r="B41" s="28" t="s">
        <v>642</v>
      </c>
      <c r="C41" s="28" t="s">
        <v>130</v>
      </c>
      <c r="D41" s="28" t="s">
        <v>105</v>
      </c>
      <c r="E41" s="57" t="s">
        <v>28</v>
      </c>
      <c r="F41" s="27" t="s">
        <v>11</v>
      </c>
      <c r="G41" s="29">
        <v>41684</v>
      </c>
      <c r="H41" s="27" t="s">
        <v>636</v>
      </c>
      <c r="I41" s="41" t="s">
        <v>637</v>
      </c>
      <c r="J41" s="55">
        <v>4.5</v>
      </c>
      <c r="K41" s="56">
        <v>0</v>
      </c>
      <c r="L41" s="56">
        <v>3.5</v>
      </c>
      <c r="M41" s="56">
        <v>2</v>
      </c>
      <c r="N41" s="56">
        <v>2</v>
      </c>
      <c r="O41" s="56">
        <v>2</v>
      </c>
      <c r="P41" s="56">
        <v>1</v>
      </c>
      <c r="Q41" s="96">
        <f t="shared" si="2"/>
        <v>15</v>
      </c>
      <c r="R41" s="63">
        <f t="shared" ref="R41:R72" si="3">Q41*100/26</f>
        <v>57.692307692307693</v>
      </c>
      <c r="S41" s="47"/>
    </row>
    <row r="42" spans="1:19" s="11" customFormat="1" ht="15.75" x14ac:dyDescent="0.25">
      <c r="A42" s="183">
        <v>34</v>
      </c>
      <c r="B42" s="32" t="s">
        <v>195</v>
      </c>
      <c r="C42" s="32" t="s">
        <v>64</v>
      </c>
      <c r="D42" s="32" t="s">
        <v>196</v>
      </c>
      <c r="E42" s="57" t="s">
        <v>28</v>
      </c>
      <c r="F42" s="27" t="s">
        <v>197</v>
      </c>
      <c r="G42" s="33">
        <v>41883</v>
      </c>
      <c r="H42" s="27" t="s">
        <v>192</v>
      </c>
      <c r="I42" s="41" t="s">
        <v>198</v>
      </c>
      <c r="J42" s="55">
        <v>4</v>
      </c>
      <c r="K42" s="56">
        <v>2</v>
      </c>
      <c r="L42" s="56">
        <v>2.5</v>
      </c>
      <c r="M42" s="56">
        <v>2</v>
      </c>
      <c r="N42" s="56">
        <v>2</v>
      </c>
      <c r="O42" s="56">
        <v>1</v>
      </c>
      <c r="P42" s="56">
        <v>1.5</v>
      </c>
      <c r="Q42" s="96">
        <f t="shared" si="2"/>
        <v>15</v>
      </c>
      <c r="R42" s="63">
        <f t="shared" si="3"/>
        <v>57.692307692307693</v>
      </c>
      <c r="S42" s="47"/>
    </row>
    <row r="43" spans="1:19" s="11" customFormat="1" ht="15.75" x14ac:dyDescent="0.25">
      <c r="A43" s="183">
        <v>35</v>
      </c>
      <c r="B43" s="26" t="s">
        <v>539</v>
      </c>
      <c r="C43" s="26" t="s">
        <v>64</v>
      </c>
      <c r="D43" s="26" t="s">
        <v>82</v>
      </c>
      <c r="E43" s="46" t="s">
        <v>28</v>
      </c>
      <c r="F43" s="27" t="s">
        <v>11</v>
      </c>
      <c r="G43" s="31">
        <v>41746</v>
      </c>
      <c r="H43" s="27" t="s">
        <v>529</v>
      </c>
      <c r="I43" s="42" t="s">
        <v>538</v>
      </c>
      <c r="J43" s="57">
        <v>4</v>
      </c>
      <c r="K43" s="56">
        <v>2</v>
      </c>
      <c r="L43" s="56">
        <v>3.5</v>
      </c>
      <c r="M43" s="56">
        <v>1</v>
      </c>
      <c r="N43" s="56">
        <v>2</v>
      </c>
      <c r="O43" s="56">
        <v>1</v>
      </c>
      <c r="P43" s="56">
        <v>1.5</v>
      </c>
      <c r="Q43" s="96">
        <f t="shared" si="2"/>
        <v>15</v>
      </c>
      <c r="R43" s="63">
        <f t="shared" si="3"/>
        <v>57.692307692307693</v>
      </c>
      <c r="S43" s="47"/>
    </row>
    <row r="44" spans="1:19" s="11" customFormat="1" ht="15.75" x14ac:dyDescent="0.25">
      <c r="A44" s="183">
        <v>36</v>
      </c>
      <c r="B44" s="34" t="s">
        <v>758</v>
      </c>
      <c r="C44" s="26" t="s">
        <v>414</v>
      </c>
      <c r="D44" s="26" t="s">
        <v>225</v>
      </c>
      <c r="E44" s="57" t="s">
        <v>28</v>
      </c>
      <c r="F44" s="27" t="s">
        <v>11</v>
      </c>
      <c r="G44" s="35">
        <v>41850</v>
      </c>
      <c r="H44" s="27" t="s">
        <v>746</v>
      </c>
      <c r="I44" s="43" t="s">
        <v>755</v>
      </c>
      <c r="J44" s="58">
        <v>4</v>
      </c>
      <c r="K44" s="56">
        <v>0</v>
      </c>
      <c r="L44" s="56">
        <v>3.5</v>
      </c>
      <c r="M44" s="56">
        <v>1</v>
      </c>
      <c r="N44" s="56">
        <v>2</v>
      </c>
      <c r="O44" s="56">
        <v>2</v>
      </c>
      <c r="P44" s="56">
        <v>2</v>
      </c>
      <c r="Q44" s="96">
        <f t="shared" si="2"/>
        <v>14.5</v>
      </c>
      <c r="R44" s="63">
        <f t="shared" si="3"/>
        <v>55.769230769230766</v>
      </c>
      <c r="S44" s="47"/>
    </row>
    <row r="45" spans="1:19" s="11" customFormat="1" ht="15.75" x14ac:dyDescent="0.25">
      <c r="A45" s="183">
        <v>37</v>
      </c>
      <c r="B45" s="34" t="s">
        <v>206</v>
      </c>
      <c r="C45" s="34" t="s">
        <v>123</v>
      </c>
      <c r="D45" s="34" t="s">
        <v>63</v>
      </c>
      <c r="E45" s="57" t="s">
        <v>28</v>
      </c>
      <c r="F45" s="27" t="s">
        <v>197</v>
      </c>
      <c r="G45" s="35">
        <v>41898</v>
      </c>
      <c r="H45" s="27" t="s">
        <v>192</v>
      </c>
      <c r="I45" s="41" t="s">
        <v>198</v>
      </c>
      <c r="J45" s="55">
        <v>4</v>
      </c>
      <c r="K45" s="56">
        <v>0</v>
      </c>
      <c r="L45" s="56">
        <v>4</v>
      </c>
      <c r="M45" s="56">
        <v>2</v>
      </c>
      <c r="N45" s="56">
        <v>1</v>
      </c>
      <c r="O45" s="56">
        <v>2</v>
      </c>
      <c r="P45" s="56">
        <v>1.5</v>
      </c>
      <c r="Q45" s="96">
        <f t="shared" si="2"/>
        <v>14.5</v>
      </c>
      <c r="R45" s="63">
        <f t="shared" si="3"/>
        <v>55.769230769230766</v>
      </c>
      <c r="S45" s="47"/>
    </row>
    <row r="46" spans="1:19" s="11" customFormat="1" ht="15.75" x14ac:dyDescent="0.25">
      <c r="A46" s="183">
        <v>38</v>
      </c>
      <c r="B46" s="32" t="s">
        <v>190</v>
      </c>
      <c r="C46" s="32" t="s">
        <v>191</v>
      </c>
      <c r="D46" s="32" t="s">
        <v>170</v>
      </c>
      <c r="E46" s="57" t="s">
        <v>20</v>
      </c>
      <c r="F46" s="27" t="s">
        <v>11</v>
      </c>
      <c r="G46" s="33">
        <v>41822</v>
      </c>
      <c r="H46" s="27" t="s">
        <v>192</v>
      </c>
      <c r="I46" s="41" t="s">
        <v>193</v>
      </c>
      <c r="J46" s="55">
        <v>4</v>
      </c>
      <c r="K46" s="56">
        <v>2</v>
      </c>
      <c r="L46" s="56">
        <v>2</v>
      </c>
      <c r="M46" s="56">
        <v>2</v>
      </c>
      <c r="N46" s="56">
        <v>2</v>
      </c>
      <c r="O46" s="56">
        <v>1.5</v>
      </c>
      <c r="P46" s="56">
        <v>1</v>
      </c>
      <c r="Q46" s="96">
        <f t="shared" si="2"/>
        <v>14.5</v>
      </c>
      <c r="R46" s="63">
        <f t="shared" si="3"/>
        <v>55.769230769230766</v>
      </c>
      <c r="S46" s="47"/>
    </row>
    <row r="47" spans="1:19" s="11" customFormat="1" ht="15.75" x14ac:dyDescent="0.25">
      <c r="A47" s="183">
        <v>39</v>
      </c>
      <c r="B47" s="26" t="s">
        <v>392</v>
      </c>
      <c r="C47" s="26" t="s">
        <v>72</v>
      </c>
      <c r="D47" s="26" t="s">
        <v>308</v>
      </c>
      <c r="E47" s="46" t="s">
        <v>28</v>
      </c>
      <c r="F47" s="27" t="s">
        <v>11</v>
      </c>
      <c r="G47" s="31">
        <v>41852</v>
      </c>
      <c r="H47" s="27" t="s">
        <v>713</v>
      </c>
      <c r="I47" s="42" t="s">
        <v>722</v>
      </c>
      <c r="J47" s="57">
        <v>4</v>
      </c>
      <c r="K47" s="56">
        <v>0</v>
      </c>
      <c r="L47" s="56">
        <v>2.5</v>
      </c>
      <c r="M47" s="56">
        <v>1</v>
      </c>
      <c r="N47" s="56">
        <v>2</v>
      </c>
      <c r="O47" s="56">
        <v>2</v>
      </c>
      <c r="P47" s="56">
        <v>2.5</v>
      </c>
      <c r="Q47" s="96">
        <f t="shared" si="2"/>
        <v>14</v>
      </c>
      <c r="R47" s="63">
        <f t="shared" si="3"/>
        <v>53.846153846153847</v>
      </c>
      <c r="S47" s="47"/>
    </row>
    <row r="48" spans="1:19" s="11" customFormat="1" ht="15.75" x14ac:dyDescent="0.25">
      <c r="A48" s="183">
        <v>40</v>
      </c>
      <c r="B48" s="26" t="s">
        <v>727</v>
      </c>
      <c r="C48" s="26" t="s">
        <v>728</v>
      </c>
      <c r="D48" s="26" t="s">
        <v>166</v>
      </c>
      <c r="E48" s="46" t="s">
        <v>28</v>
      </c>
      <c r="F48" s="27" t="s">
        <v>11</v>
      </c>
      <c r="G48" s="31">
        <v>41664</v>
      </c>
      <c r="H48" s="27" t="s">
        <v>713</v>
      </c>
      <c r="I48" s="42" t="s">
        <v>722</v>
      </c>
      <c r="J48" s="57">
        <v>4.5</v>
      </c>
      <c r="K48" s="56">
        <v>0</v>
      </c>
      <c r="L48" s="56">
        <v>4</v>
      </c>
      <c r="M48" s="56">
        <v>2</v>
      </c>
      <c r="N48" s="56">
        <v>1</v>
      </c>
      <c r="O48" s="56">
        <v>0</v>
      </c>
      <c r="P48" s="56">
        <v>2.5</v>
      </c>
      <c r="Q48" s="96">
        <f t="shared" si="2"/>
        <v>14</v>
      </c>
      <c r="R48" s="63">
        <f t="shared" si="3"/>
        <v>53.846153846153847</v>
      </c>
      <c r="S48" s="47"/>
    </row>
    <row r="49" spans="1:19" s="11" customFormat="1" ht="15.75" x14ac:dyDescent="0.25">
      <c r="A49" s="183">
        <v>41</v>
      </c>
      <c r="B49" s="28" t="s">
        <v>40</v>
      </c>
      <c r="C49" s="28" t="s">
        <v>41</v>
      </c>
      <c r="D49" s="28" t="s">
        <v>42</v>
      </c>
      <c r="E49" s="57" t="s">
        <v>28</v>
      </c>
      <c r="F49" s="27" t="s">
        <v>11</v>
      </c>
      <c r="G49" s="29">
        <v>42151</v>
      </c>
      <c r="H49" s="27" t="s">
        <v>43</v>
      </c>
      <c r="I49" s="41" t="s">
        <v>44</v>
      </c>
      <c r="J49" s="55">
        <v>3</v>
      </c>
      <c r="K49" s="56">
        <v>0</v>
      </c>
      <c r="L49" s="56">
        <v>4</v>
      </c>
      <c r="M49" s="56">
        <v>1</v>
      </c>
      <c r="N49" s="56">
        <v>2</v>
      </c>
      <c r="O49" s="56">
        <v>2</v>
      </c>
      <c r="P49" s="56">
        <v>1.5</v>
      </c>
      <c r="Q49" s="96">
        <f t="shared" si="2"/>
        <v>13.5</v>
      </c>
      <c r="R49" s="63">
        <f t="shared" si="3"/>
        <v>51.92307692307692</v>
      </c>
      <c r="S49" s="47"/>
    </row>
    <row r="50" spans="1:19" s="11" customFormat="1" ht="15.75" x14ac:dyDescent="0.25">
      <c r="A50" s="183">
        <v>42</v>
      </c>
      <c r="B50" s="26" t="s">
        <v>725</v>
      </c>
      <c r="C50" s="26" t="s">
        <v>726</v>
      </c>
      <c r="D50" s="26" t="s">
        <v>133</v>
      </c>
      <c r="E50" s="46" t="s">
        <v>28</v>
      </c>
      <c r="F50" s="27" t="s">
        <v>11</v>
      </c>
      <c r="G50" s="31">
        <v>41995</v>
      </c>
      <c r="H50" s="27" t="s">
        <v>713</v>
      </c>
      <c r="I50" s="42" t="s">
        <v>722</v>
      </c>
      <c r="J50" s="57">
        <v>4</v>
      </c>
      <c r="K50" s="56">
        <v>2</v>
      </c>
      <c r="L50" s="56">
        <v>2.5</v>
      </c>
      <c r="M50" s="56">
        <v>1</v>
      </c>
      <c r="N50" s="56">
        <v>1</v>
      </c>
      <c r="O50" s="56">
        <v>2</v>
      </c>
      <c r="P50" s="56">
        <v>1</v>
      </c>
      <c r="Q50" s="96">
        <f t="shared" si="2"/>
        <v>13.5</v>
      </c>
      <c r="R50" s="63">
        <f t="shared" si="3"/>
        <v>51.92307692307692</v>
      </c>
      <c r="S50" s="47"/>
    </row>
    <row r="51" spans="1:19" s="11" customFormat="1" ht="15.75" x14ac:dyDescent="0.25">
      <c r="A51" s="183">
        <v>43</v>
      </c>
      <c r="B51" s="36" t="s">
        <v>794</v>
      </c>
      <c r="C51" s="36" t="s">
        <v>457</v>
      </c>
      <c r="D51" s="36" t="s">
        <v>221</v>
      </c>
      <c r="E51" s="60" t="s">
        <v>28</v>
      </c>
      <c r="F51" s="36" t="s">
        <v>11</v>
      </c>
      <c r="G51" s="37">
        <v>41702</v>
      </c>
      <c r="H51" s="36" t="s">
        <v>795</v>
      </c>
      <c r="I51" s="44" t="s">
        <v>796</v>
      </c>
      <c r="J51" s="60">
        <v>4</v>
      </c>
      <c r="K51" s="56">
        <v>0</v>
      </c>
      <c r="L51" s="56">
        <v>3</v>
      </c>
      <c r="M51" s="56">
        <v>0</v>
      </c>
      <c r="N51" s="56">
        <v>2</v>
      </c>
      <c r="O51" s="56">
        <v>2.5</v>
      </c>
      <c r="P51" s="56">
        <v>1</v>
      </c>
      <c r="Q51" s="96">
        <f t="shared" si="2"/>
        <v>12.5</v>
      </c>
      <c r="R51" s="63">
        <f t="shared" si="3"/>
        <v>48.07692307692308</v>
      </c>
      <c r="S51" s="47"/>
    </row>
    <row r="52" spans="1:19" s="11" customFormat="1" ht="15.75" x14ac:dyDescent="0.25">
      <c r="A52" s="183">
        <v>44</v>
      </c>
      <c r="B52" s="34" t="s">
        <v>203</v>
      </c>
      <c r="C52" s="34" t="s">
        <v>204</v>
      </c>
      <c r="D52" s="34" t="s">
        <v>102</v>
      </c>
      <c r="E52" s="57" t="s">
        <v>28</v>
      </c>
      <c r="F52" s="27" t="s">
        <v>197</v>
      </c>
      <c r="G52" s="35">
        <v>41619</v>
      </c>
      <c r="H52" s="27" t="s">
        <v>192</v>
      </c>
      <c r="I52" s="41" t="s">
        <v>205</v>
      </c>
      <c r="J52" s="55">
        <v>4.5</v>
      </c>
      <c r="K52" s="56">
        <v>1</v>
      </c>
      <c r="L52" s="56">
        <v>2</v>
      </c>
      <c r="M52" s="56">
        <v>1</v>
      </c>
      <c r="N52" s="56">
        <v>0</v>
      </c>
      <c r="O52" s="56">
        <v>1</v>
      </c>
      <c r="P52" s="56">
        <v>2.5</v>
      </c>
      <c r="Q52" s="96">
        <f t="shared" si="2"/>
        <v>12</v>
      </c>
      <c r="R52" s="63">
        <f t="shared" si="3"/>
        <v>46.153846153846153</v>
      </c>
      <c r="S52" s="47"/>
    </row>
    <row r="53" spans="1:19" s="11" customFormat="1" ht="15.75" x14ac:dyDescent="0.25">
      <c r="A53" s="183">
        <v>45</v>
      </c>
      <c r="B53" s="26" t="s">
        <v>646</v>
      </c>
      <c r="C53" s="26" t="s">
        <v>282</v>
      </c>
      <c r="D53" s="26" t="s">
        <v>16</v>
      </c>
      <c r="E53" s="46" t="s">
        <v>20</v>
      </c>
      <c r="F53" s="27" t="s">
        <v>11</v>
      </c>
      <c r="G53" s="31">
        <v>41895</v>
      </c>
      <c r="H53" s="27" t="s">
        <v>636</v>
      </c>
      <c r="I53" s="42" t="s">
        <v>647</v>
      </c>
      <c r="J53" s="57">
        <v>1.5</v>
      </c>
      <c r="K53" s="56">
        <v>2</v>
      </c>
      <c r="L53" s="56">
        <v>1.5</v>
      </c>
      <c r="M53" s="56">
        <v>2</v>
      </c>
      <c r="N53" s="56">
        <v>1</v>
      </c>
      <c r="O53" s="56">
        <v>2</v>
      </c>
      <c r="P53" s="56">
        <v>2</v>
      </c>
      <c r="Q53" s="96">
        <f t="shared" si="2"/>
        <v>12</v>
      </c>
      <c r="R53" s="63">
        <f t="shared" si="3"/>
        <v>46.153846153846153</v>
      </c>
      <c r="S53" s="47"/>
    </row>
    <row r="54" spans="1:19" s="11" customFormat="1" ht="15.75" x14ac:dyDescent="0.25">
      <c r="A54" s="183">
        <v>46</v>
      </c>
      <c r="B54" s="34" t="s">
        <v>759</v>
      </c>
      <c r="C54" s="26" t="s">
        <v>224</v>
      </c>
      <c r="D54" s="26" t="s">
        <v>138</v>
      </c>
      <c r="E54" s="57" t="s">
        <v>28</v>
      </c>
      <c r="F54" s="27" t="s">
        <v>11</v>
      </c>
      <c r="G54" s="35">
        <v>41917</v>
      </c>
      <c r="H54" s="27" t="s">
        <v>746</v>
      </c>
      <c r="I54" s="43" t="s">
        <v>755</v>
      </c>
      <c r="J54" s="58">
        <v>4</v>
      </c>
      <c r="K54" s="56">
        <v>0</v>
      </c>
      <c r="L54" s="56">
        <v>3</v>
      </c>
      <c r="M54" s="56">
        <v>1</v>
      </c>
      <c r="N54" s="56">
        <v>2</v>
      </c>
      <c r="O54" s="56">
        <v>0</v>
      </c>
      <c r="P54" s="56">
        <v>2</v>
      </c>
      <c r="Q54" s="96">
        <f t="shared" si="2"/>
        <v>12</v>
      </c>
      <c r="R54" s="63">
        <f t="shared" si="3"/>
        <v>46.153846153846153</v>
      </c>
      <c r="S54" s="47"/>
    </row>
    <row r="55" spans="1:19" s="11" customFormat="1" ht="15.75" x14ac:dyDescent="0.25">
      <c r="A55" s="183">
        <v>47</v>
      </c>
      <c r="B55" s="28" t="s">
        <v>56</v>
      </c>
      <c r="C55" s="28" t="s">
        <v>57</v>
      </c>
      <c r="D55" s="28" t="s">
        <v>58</v>
      </c>
      <c r="E55" s="57" t="s">
        <v>20</v>
      </c>
      <c r="F55" s="27" t="s">
        <v>11</v>
      </c>
      <c r="G55" s="29">
        <v>42126</v>
      </c>
      <c r="H55" s="27" t="s">
        <v>54</v>
      </c>
      <c r="I55" s="41" t="s">
        <v>55</v>
      </c>
      <c r="J55" s="57">
        <v>4</v>
      </c>
      <c r="K55" s="56">
        <v>0</v>
      </c>
      <c r="L55" s="56">
        <v>2.5</v>
      </c>
      <c r="M55" s="56">
        <v>1</v>
      </c>
      <c r="N55" s="56">
        <v>2</v>
      </c>
      <c r="O55" s="56">
        <v>0</v>
      </c>
      <c r="P55" s="56">
        <v>1.5</v>
      </c>
      <c r="Q55" s="96">
        <f t="shared" si="2"/>
        <v>11</v>
      </c>
      <c r="R55" s="63">
        <f t="shared" si="3"/>
        <v>42.307692307692307</v>
      </c>
      <c r="S55" s="47"/>
    </row>
    <row r="56" spans="1:19" s="11" customFormat="1" ht="15.75" x14ac:dyDescent="0.25">
      <c r="A56" s="183">
        <v>48</v>
      </c>
      <c r="B56" s="26" t="s">
        <v>289</v>
      </c>
      <c r="C56" s="26" t="s">
        <v>290</v>
      </c>
      <c r="D56" s="26" t="s">
        <v>66</v>
      </c>
      <c r="E56" s="46" t="s">
        <v>20</v>
      </c>
      <c r="F56" s="27" t="s">
        <v>11</v>
      </c>
      <c r="G56" s="31">
        <v>41824</v>
      </c>
      <c r="H56" s="27" t="s">
        <v>636</v>
      </c>
      <c r="I56" s="42" t="s">
        <v>637</v>
      </c>
      <c r="J56" s="57">
        <v>1</v>
      </c>
      <c r="K56" s="56">
        <v>2</v>
      </c>
      <c r="L56" s="56">
        <v>2</v>
      </c>
      <c r="M56" s="56">
        <v>2</v>
      </c>
      <c r="N56" s="56">
        <v>1</v>
      </c>
      <c r="O56" s="56">
        <v>1</v>
      </c>
      <c r="P56" s="56">
        <v>0.5</v>
      </c>
      <c r="Q56" s="96">
        <f t="shared" si="2"/>
        <v>9.5</v>
      </c>
      <c r="R56" s="63">
        <f t="shared" si="3"/>
        <v>36.53846153846154</v>
      </c>
      <c r="S56" s="47"/>
    </row>
    <row r="57" spans="1:19" s="11" customFormat="1" ht="15.75" x14ac:dyDescent="0.25">
      <c r="A57" s="183">
        <v>49</v>
      </c>
      <c r="B57" s="26" t="s">
        <v>640</v>
      </c>
      <c r="C57" s="26" t="s">
        <v>641</v>
      </c>
      <c r="D57" s="26" t="s">
        <v>71</v>
      </c>
      <c r="E57" s="46" t="s">
        <v>28</v>
      </c>
      <c r="F57" s="27" t="s">
        <v>11</v>
      </c>
      <c r="G57" s="31">
        <v>41848</v>
      </c>
      <c r="H57" s="27" t="s">
        <v>636</v>
      </c>
      <c r="I57" s="42" t="s">
        <v>637</v>
      </c>
      <c r="J57" s="57">
        <v>2.5</v>
      </c>
      <c r="K57" s="56">
        <v>0</v>
      </c>
      <c r="L57" s="56">
        <v>0</v>
      </c>
      <c r="M57" s="56">
        <v>2</v>
      </c>
      <c r="N57" s="56">
        <v>1.5</v>
      </c>
      <c r="O57" s="56">
        <v>1</v>
      </c>
      <c r="P57" s="56">
        <v>2</v>
      </c>
      <c r="Q57" s="96">
        <f t="shared" si="2"/>
        <v>9</v>
      </c>
      <c r="R57" s="63">
        <f t="shared" si="3"/>
        <v>34.615384615384613</v>
      </c>
      <c r="S57" s="47"/>
    </row>
    <row r="58" spans="1:19" s="11" customFormat="1" ht="15.75" x14ac:dyDescent="0.25">
      <c r="A58" s="183">
        <v>50</v>
      </c>
      <c r="B58" s="26" t="s">
        <v>177</v>
      </c>
      <c r="C58" s="26" t="s">
        <v>163</v>
      </c>
      <c r="D58" s="26" t="s">
        <v>645</v>
      </c>
      <c r="E58" s="46" t="s">
        <v>28</v>
      </c>
      <c r="F58" s="27" t="s">
        <v>11</v>
      </c>
      <c r="G58" s="31">
        <v>41714</v>
      </c>
      <c r="H58" s="27" t="s">
        <v>636</v>
      </c>
      <c r="I58" s="42" t="s">
        <v>637</v>
      </c>
      <c r="J58" s="57">
        <v>5</v>
      </c>
      <c r="K58" s="56">
        <v>0</v>
      </c>
      <c r="L58" s="56">
        <v>0</v>
      </c>
      <c r="M58" s="56">
        <v>2</v>
      </c>
      <c r="N58" s="56">
        <v>1</v>
      </c>
      <c r="O58" s="56">
        <v>0</v>
      </c>
      <c r="P58" s="56">
        <v>0</v>
      </c>
      <c r="Q58" s="96">
        <f t="shared" si="2"/>
        <v>8</v>
      </c>
      <c r="R58" s="63">
        <f t="shared" si="3"/>
        <v>30.76923076923077</v>
      </c>
      <c r="S58" s="47"/>
    </row>
    <row r="59" spans="1:19" s="11" customFormat="1" ht="15.75" x14ac:dyDescent="0.25">
      <c r="A59" s="183">
        <v>51</v>
      </c>
      <c r="B59" s="26" t="s">
        <v>634</v>
      </c>
      <c r="C59" s="26" t="s">
        <v>635</v>
      </c>
      <c r="D59" s="26" t="s">
        <v>270</v>
      </c>
      <c r="E59" s="46" t="s">
        <v>20</v>
      </c>
      <c r="F59" s="27" t="s">
        <v>11</v>
      </c>
      <c r="G59" s="31">
        <v>41645</v>
      </c>
      <c r="H59" s="27" t="s">
        <v>636</v>
      </c>
      <c r="I59" s="42" t="s">
        <v>637</v>
      </c>
      <c r="J59" s="57">
        <v>3</v>
      </c>
      <c r="K59" s="56">
        <v>0</v>
      </c>
      <c r="L59" s="56">
        <v>1.5</v>
      </c>
      <c r="M59" s="56">
        <v>1</v>
      </c>
      <c r="N59" s="56">
        <v>1</v>
      </c>
      <c r="O59" s="56">
        <v>0</v>
      </c>
      <c r="P59" s="56">
        <v>1</v>
      </c>
      <c r="Q59" s="96">
        <f t="shared" si="2"/>
        <v>7.5</v>
      </c>
      <c r="R59" s="63">
        <f t="shared" si="3"/>
        <v>28.846153846153847</v>
      </c>
      <c r="S59" s="47"/>
    </row>
    <row r="60" spans="1:19" s="24" customFormat="1" ht="22.5" customHeight="1" x14ac:dyDescent="0.25">
      <c r="A60" s="183">
        <v>52</v>
      </c>
      <c r="B60" s="39" t="s">
        <v>643</v>
      </c>
      <c r="C60" s="39" t="s">
        <v>644</v>
      </c>
      <c r="D60" s="39" t="s">
        <v>33</v>
      </c>
      <c r="E60" s="97" t="s">
        <v>28</v>
      </c>
      <c r="F60" s="38" t="s">
        <v>11</v>
      </c>
      <c r="G60" s="98">
        <v>41782</v>
      </c>
      <c r="H60" s="38" t="s">
        <v>636</v>
      </c>
      <c r="I60" s="99" t="s">
        <v>637</v>
      </c>
      <c r="J60" s="57">
        <v>0.5</v>
      </c>
      <c r="K60" s="56">
        <v>0</v>
      </c>
      <c r="L60" s="56">
        <v>0</v>
      </c>
      <c r="M60" s="56">
        <v>1</v>
      </c>
      <c r="N60" s="56">
        <v>0.5</v>
      </c>
      <c r="O60" s="56">
        <v>1</v>
      </c>
      <c r="P60" s="56">
        <v>1.5</v>
      </c>
      <c r="Q60" s="96">
        <f t="shared" si="2"/>
        <v>4.5</v>
      </c>
      <c r="R60" s="63">
        <f t="shared" si="3"/>
        <v>17.307692307692307</v>
      </c>
      <c r="S60" s="62"/>
    </row>
    <row r="62" spans="1:19" ht="15.75" x14ac:dyDescent="0.25">
      <c r="I62" s="25" t="s">
        <v>999</v>
      </c>
    </row>
    <row r="63" spans="1:19" ht="15.75" x14ac:dyDescent="0.25">
      <c r="I63" s="2" t="s">
        <v>1001</v>
      </c>
    </row>
    <row r="64" spans="1:19" ht="15.75" x14ac:dyDescent="0.25">
      <c r="I64" s="25" t="s">
        <v>1003</v>
      </c>
    </row>
    <row r="65" spans="9:9" ht="15.75" x14ac:dyDescent="0.25">
      <c r="I65" s="25" t="s">
        <v>1002</v>
      </c>
    </row>
    <row r="66" spans="9:9" ht="15.75" x14ac:dyDescent="0.25">
      <c r="I66" s="25" t="s">
        <v>1004</v>
      </c>
    </row>
    <row r="67" spans="9:9" ht="15.75" x14ac:dyDescent="0.25">
      <c r="I67" s="25" t="s">
        <v>1005</v>
      </c>
    </row>
    <row r="68" spans="9:9" ht="15.75" x14ac:dyDescent="0.25">
      <c r="I68" s="25" t="s">
        <v>1006</v>
      </c>
    </row>
    <row r="69" spans="9:9" ht="15.75" x14ac:dyDescent="0.25">
      <c r="I69" s="25" t="s">
        <v>1007</v>
      </c>
    </row>
    <row r="70" spans="9:9" ht="15.75" x14ac:dyDescent="0.25">
      <c r="I70" s="25" t="s">
        <v>1008</v>
      </c>
    </row>
    <row r="71" spans="9:9" ht="15.75" x14ac:dyDescent="0.25">
      <c r="I71" s="25" t="s">
        <v>1009</v>
      </c>
    </row>
    <row r="72" spans="9:9" ht="15.75" x14ac:dyDescent="0.25">
      <c r="I72" s="25" t="s">
        <v>1010</v>
      </c>
    </row>
    <row r="73" spans="9:9" ht="15.75" x14ac:dyDescent="0.25">
      <c r="I73" s="25" t="s">
        <v>1011</v>
      </c>
    </row>
  </sheetData>
  <sortState ref="A9:S60">
    <sortCondition descending="1" ref="Q9:Q60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1"/>
  <sheetViews>
    <sheetView zoomScale="55" zoomScaleNormal="55" workbookViewId="0">
      <selection activeCell="AA33" sqref="AA33"/>
    </sheetView>
  </sheetViews>
  <sheetFormatPr defaultRowHeight="15" x14ac:dyDescent="0.25"/>
  <cols>
    <col min="1" max="1" width="4.140625" customWidth="1"/>
    <col min="2" max="2" width="16.140625" customWidth="1"/>
    <col min="3" max="3" width="12.5703125" customWidth="1"/>
    <col min="4" max="4" width="16.42578125" customWidth="1"/>
    <col min="5" max="5" width="5.140625" customWidth="1"/>
    <col min="6" max="6" width="11.7109375" customWidth="1"/>
    <col min="7" max="7" width="11.28515625" bestFit="1" customWidth="1"/>
    <col min="8" max="8" width="24.7109375" customWidth="1"/>
    <col min="9" max="9" width="38.5703125" customWidth="1"/>
    <col min="10" max="10" width="5.28515625" customWidth="1"/>
    <col min="11" max="11" width="4.85546875" customWidth="1"/>
    <col min="12" max="12" width="5.42578125" customWidth="1"/>
    <col min="13" max="13" width="4.85546875" customWidth="1"/>
    <col min="14" max="18" width="5.28515625" customWidth="1"/>
    <col min="19" max="19" width="4.85546875" customWidth="1"/>
    <col min="21" max="21" width="11.28515625" customWidth="1"/>
    <col min="22" max="22" width="12.28515625" customWidth="1"/>
  </cols>
  <sheetData>
    <row r="1" spans="1:22" ht="15.75" x14ac:dyDescent="0.25">
      <c r="A1" s="2"/>
      <c r="B1" s="2"/>
      <c r="C1" s="2"/>
      <c r="D1" s="2"/>
      <c r="E1" s="2"/>
      <c r="F1" s="2"/>
      <c r="G1" s="2"/>
      <c r="H1" s="2"/>
      <c r="I1" s="2"/>
      <c r="J1" s="2"/>
    </row>
    <row r="2" spans="1:22" ht="15.75" x14ac:dyDescent="0.25">
      <c r="A2" s="2"/>
      <c r="B2" s="2"/>
      <c r="C2" s="2"/>
      <c r="D2" s="2"/>
      <c r="E2" s="2"/>
      <c r="F2" s="2" t="s">
        <v>896</v>
      </c>
      <c r="G2" s="2"/>
      <c r="H2" s="2"/>
      <c r="I2" s="2"/>
      <c r="J2" s="2"/>
    </row>
    <row r="3" spans="1:22" ht="15.75" x14ac:dyDescent="0.25">
      <c r="A3" s="2"/>
      <c r="B3" s="2" t="s">
        <v>897</v>
      </c>
      <c r="C3" s="2"/>
      <c r="D3" s="2"/>
      <c r="E3" s="2"/>
      <c r="F3" s="2"/>
      <c r="G3" s="2"/>
      <c r="H3" s="2"/>
    </row>
    <row r="4" spans="1:22" ht="15.75" x14ac:dyDescent="0.25">
      <c r="A4" s="2"/>
      <c r="B4" s="2"/>
      <c r="C4" s="2"/>
      <c r="D4" s="2"/>
      <c r="E4" s="2"/>
      <c r="F4" s="2"/>
      <c r="G4" s="2"/>
      <c r="H4" s="2"/>
    </row>
    <row r="5" spans="1:22" ht="15.75" x14ac:dyDescent="0.25">
      <c r="B5" s="2" t="s">
        <v>898</v>
      </c>
      <c r="C5" s="2" t="s">
        <v>902</v>
      </c>
      <c r="D5" s="2"/>
      <c r="E5" s="2"/>
      <c r="F5" s="2"/>
      <c r="G5" s="2"/>
      <c r="H5" s="2"/>
      <c r="I5" s="2" t="s">
        <v>899</v>
      </c>
      <c r="J5" s="3">
        <v>5</v>
      </c>
    </row>
    <row r="6" spans="1:22" ht="15.75" x14ac:dyDescent="0.25">
      <c r="A6" s="2" t="s">
        <v>900</v>
      </c>
      <c r="B6" s="2"/>
      <c r="C6" s="2"/>
      <c r="D6" s="3">
        <v>53.5</v>
      </c>
      <c r="E6" s="2"/>
      <c r="F6" s="2" t="s">
        <v>994</v>
      </c>
      <c r="G6" s="2"/>
      <c r="H6" s="2"/>
      <c r="I6" s="2" t="s">
        <v>901</v>
      </c>
      <c r="J6" s="2" t="s">
        <v>983</v>
      </c>
    </row>
    <row r="7" spans="1:22" ht="15.75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22" s="11" customFormat="1" ht="47.25" x14ac:dyDescent="0.25">
      <c r="A8" s="48" t="s">
        <v>903</v>
      </c>
      <c r="B8" s="49" t="s">
        <v>0</v>
      </c>
      <c r="C8" s="49" t="s">
        <v>1</v>
      </c>
      <c r="D8" s="49" t="s">
        <v>2</v>
      </c>
      <c r="E8" s="49" t="s">
        <v>3</v>
      </c>
      <c r="F8" s="49" t="s">
        <v>4</v>
      </c>
      <c r="G8" s="49" t="s">
        <v>5</v>
      </c>
      <c r="H8" s="49" t="s">
        <v>6</v>
      </c>
      <c r="I8" s="49" t="s">
        <v>7</v>
      </c>
      <c r="J8" s="49" t="s">
        <v>984</v>
      </c>
      <c r="K8" s="49" t="s">
        <v>985</v>
      </c>
      <c r="L8" s="49" t="s">
        <v>986</v>
      </c>
      <c r="M8" s="49" t="s">
        <v>987</v>
      </c>
      <c r="N8" s="49" t="s">
        <v>988</v>
      </c>
      <c r="O8" s="49" t="s">
        <v>989</v>
      </c>
      <c r="P8" s="49" t="s">
        <v>990</v>
      </c>
      <c r="Q8" s="49" t="s">
        <v>995</v>
      </c>
      <c r="R8" s="49" t="s">
        <v>996</v>
      </c>
      <c r="S8" s="49" t="s">
        <v>1035</v>
      </c>
      <c r="T8" s="54" t="s">
        <v>991</v>
      </c>
      <c r="U8" s="54" t="s">
        <v>992</v>
      </c>
      <c r="V8" s="54" t="s">
        <v>993</v>
      </c>
    </row>
    <row r="9" spans="1:22" s="199" customFormat="1" ht="15.75" x14ac:dyDescent="0.25">
      <c r="A9" s="184">
        <v>1</v>
      </c>
      <c r="B9" s="177" t="s">
        <v>914</v>
      </c>
      <c r="C9" s="177" t="s">
        <v>216</v>
      </c>
      <c r="D9" s="177" t="s">
        <v>388</v>
      </c>
      <c r="E9" s="228" t="s">
        <v>20</v>
      </c>
      <c r="F9" s="242" t="s">
        <v>11</v>
      </c>
      <c r="G9" s="205">
        <v>41488</v>
      </c>
      <c r="H9" s="177" t="s">
        <v>192</v>
      </c>
      <c r="I9" s="177" t="s">
        <v>910</v>
      </c>
      <c r="J9" s="195">
        <v>5</v>
      </c>
      <c r="K9" s="187">
        <v>5.5</v>
      </c>
      <c r="L9" s="187">
        <v>5</v>
      </c>
      <c r="M9" s="187">
        <v>5</v>
      </c>
      <c r="N9" s="187">
        <v>4.5</v>
      </c>
      <c r="O9" s="187">
        <v>2</v>
      </c>
      <c r="P9" s="187">
        <v>0</v>
      </c>
      <c r="Q9" s="187">
        <v>3</v>
      </c>
      <c r="R9" s="187">
        <v>7</v>
      </c>
      <c r="S9" s="187">
        <v>4</v>
      </c>
      <c r="T9" s="188">
        <f t="shared" ref="T9:T54" si="0">SUM(J9:S9)</f>
        <v>41</v>
      </c>
      <c r="U9" s="198">
        <f t="shared" ref="U9:U54" si="1">T9*100/53.5</f>
        <v>76.635514018691595</v>
      </c>
      <c r="V9" s="187" t="s">
        <v>194</v>
      </c>
    </row>
    <row r="10" spans="1:22" s="199" customFormat="1" ht="15.75" x14ac:dyDescent="0.25">
      <c r="A10" s="184">
        <v>2</v>
      </c>
      <c r="B10" s="227" t="s">
        <v>906</v>
      </c>
      <c r="C10" s="227" t="s">
        <v>116</v>
      </c>
      <c r="D10" s="227" t="s">
        <v>131</v>
      </c>
      <c r="E10" s="228" t="s">
        <v>28</v>
      </c>
      <c r="F10" s="242" t="s">
        <v>11</v>
      </c>
      <c r="G10" s="229">
        <v>41465</v>
      </c>
      <c r="H10" s="227" t="s">
        <v>907</v>
      </c>
      <c r="I10" s="227" t="s">
        <v>978</v>
      </c>
      <c r="J10" s="195">
        <v>5</v>
      </c>
      <c r="K10" s="187">
        <v>6</v>
      </c>
      <c r="L10" s="187">
        <v>5</v>
      </c>
      <c r="M10" s="187">
        <v>3</v>
      </c>
      <c r="N10" s="187">
        <v>4</v>
      </c>
      <c r="O10" s="187">
        <v>2</v>
      </c>
      <c r="P10" s="187">
        <v>0</v>
      </c>
      <c r="Q10" s="187">
        <v>6</v>
      </c>
      <c r="R10" s="187">
        <v>7</v>
      </c>
      <c r="S10" s="187">
        <v>1</v>
      </c>
      <c r="T10" s="188">
        <f t="shared" si="0"/>
        <v>39</v>
      </c>
      <c r="U10" s="198">
        <f t="shared" si="1"/>
        <v>72.89719626168224</v>
      </c>
      <c r="V10" s="187" t="s">
        <v>628</v>
      </c>
    </row>
    <row r="11" spans="1:22" s="199" customFormat="1" ht="15.75" x14ac:dyDescent="0.25">
      <c r="A11" s="184">
        <v>3</v>
      </c>
      <c r="B11" s="177" t="s">
        <v>77</v>
      </c>
      <c r="C11" s="177" t="s">
        <v>78</v>
      </c>
      <c r="D11" s="177" t="s">
        <v>79</v>
      </c>
      <c r="E11" s="228" t="s">
        <v>28</v>
      </c>
      <c r="F11" s="242" t="s">
        <v>11</v>
      </c>
      <c r="G11" s="205">
        <v>41437</v>
      </c>
      <c r="H11" s="177" t="s">
        <v>918</v>
      </c>
      <c r="I11" s="177" t="s">
        <v>919</v>
      </c>
      <c r="J11" s="195">
        <v>4</v>
      </c>
      <c r="K11" s="187">
        <v>2.5</v>
      </c>
      <c r="L11" s="187">
        <v>5</v>
      </c>
      <c r="M11" s="187">
        <v>4</v>
      </c>
      <c r="N11" s="187">
        <v>4.5</v>
      </c>
      <c r="O11" s="187">
        <v>2</v>
      </c>
      <c r="P11" s="187">
        <v>0</v>
      </c>
      <c r="Q11" s="187">
        <v>5</v>
      </c>
      <c r="R11" s="187">
        <v>6</v>
      </c>
      <c r="S11" s="187">
        <v>2</v>
      </c>
      <c r="T11" s="188">
        <f t="shared" si="0"/>
        <v>35</v>
      </c>
      <c r="U11" s="198">
        <f t="shared" si="1"/>
        <v>65.420560747663558</v>
      </c>
      <c r="V11" s="187" t="s">
        <v>628</v>
      </c>
    </row>
    <row r="12" spans="1:22" s="199" customFormat="1" ht="15.75" x14ac:dyDescent="0.25">
      <c r="A12" s="184">
        <v>4</v>
      </c>
      <c r="B12" s="177" t="s">
        <v>616</v>
      </c>
      <c r="C12" s="239" t="s">
        <v>85</v>
      </c>
      <c r="D12" s="177" t="s">
        <v>188</v>
      </c>
      <c r="E12" s="228" t="s">
        <v>20</v>
      </c>
      <c r="F12" s="242" t="s">
        <v>11</v>
      </c>
      <c r="G12" s="241">
        <v>41521</v>
      </c>
      <c r="H12" s="177" t="s">
        <v>905</v>
      </c>
      <c r="I12" s="177" t="s">
        <v>1051</v>
      </c>
      <c r="J12" s="228">
        <v>3</v>
      </c>
      <c r="K12" s="187">
        <v>3</v>
      </c>
      <c r="L12" s="187">
        <v>5</v>
      </c>
      <c r="M12" s="187">
        <v>4</v>
      </c>
      <c r="N12" s="187">
        <v>4</v>
      </c>
      <c r="O12" s="187">
        <v>2</v>
      </c>
      <c r="P12" s="187">
        <v>2</v>
      </c>
      <c r="Q12" s="187">
        <v>3</v>
      </c>
      <c r="R12" s="187">
        <v>7</v>
      </c>
      <c r="S12" s="187">
        <v>1</v>
      </c>
      <c r="T12" s="188">
        <f t="shared" si="0"/>
        <v>34</v>
      </c>
      <c r="U12" s="198">
        <f t="shared" si="1"/>
        <v>63.55140186915888</v>
      </c>
      <c r="V12" s="187" t="s">
        <v>628</v>
      </c>
    </row>
    <row r="13" spans="1:22" s="199" customFormat="1" ht="15.75" x14ac:dyDescent="0.25">
      <c r="A13" s="184">
        <v>5</v>
      </c>
      <c r="B13" s="231" t="s">
        <v>921</v>
      </c>
      <c r="C13" s="231" t="s">
        <v>67</v>
      </c>
      <c r="D13" s="231" t="s">
        <v>291</v>
      </c>
      <c r="E13" s="228" t="s">
        <v>20</v>
      </c>
      <c r="F13" s="242" t="s">
        <v>11</v>
      </c>
      <c r="G13" s="232" t="s">
        <v>922</v>
      </c>
      <c r="H13" s="231" t="s">
        <v>916</v>
      </c>
      <c r="I13" s="231" t="s">
        <v>1052</v>
      </c>
      <c r="J13" s="228">
        <v>5</v>
      </c>
      <c r="K13" s="187">
        <v>4</v>
      </c>
      <c r="L13" s="187">
        <v>5</v>
      </c>
      <c r="M13" s="187">
        <v>3</v>
      </c>
      <c r="N13" s="187">
        <v>3.5</v>
      </c>
      <c r="O13" s="187">
        <v>2</v>
      </c>
      <c r="P13" s="187">
        <v>0</v>
      </c>
      <c r="Q13" s="187">
        <v>2</v>
      </c>
      <c r="R13" s="187">
        <v>4</v>
      </c>
      <c r="S13" s="187">
        <v>5</v>
      </c>
      <c r="T13" s="188">
        <f t="shared" si="0"/>
        <v>33.5</v>
      </c>
      <c r="U13" s="198">
        <f t="shared" si="1"/>
        <v>62.616822429906541</v>
      </c>
      <c r="V13" s="187" t="s">
        <v>628</v>
      </c>
    </row>
    <row r="14" spans="1:22" s="199" customFormat="1" ht="15.75" x14ac:dyDescent="0.25">
      <c r="A14" s="184">
        <v>6</v>
      </c>
      <c r="B14" s="184" t="s">
        <v>835</v>
      </c>
      <c r="C14" s="184" t="s">
        <v>423</v>
      </c>
      <c r="D14" s="184" t="s">
        <v>208</v>
      </c>
      <c r="E14" s="183" t="s">
        <v>28</v>
      </c>
      <c r="F14" s="177" t="s">
        <v>11</v>
      </c>
      <c r="G14" s="200">
        <v>41470</v>
      </c>
      <c r="H14" s="177" t="s">
        <v>713</v>
      </c>
      <c r="I14" s="184" t="s">
        <v>836</v>
      </c>
      <c r="J14" s="175">
        <v>5</v>
      </c>
      <c r="K14" s="187">
        <v>3</v>
      </c>
      <c r="L14" s="187">
        <v>5</v>
      </c>
      <c r="M14" s="187">
        <v>5</v>
      </c>
      <c r="N14" s="187">
        <v>4</v>
      </c>
      <c r="O14" s="187">
        <v>2</v>
      </c>
      <c r="P14" s="187">
        <v>0</v>
      </c>
      <c r="Q14" s="187">
        <v>1</v>
      </c>
      <c r="R14" s="187">
        <v>6</v>
      </c>
      <c r="S14" s="187">
        <v>1</v>
      </c>
      <c r="T14" s="188">
        <f t="shared" si="0"/>
        <v>32</v>
      </c>
      <c r="U14" s="198">
        <f t="shared" si="1"/>
        <v>59.813084112149532</v>
      </c>
      <c r="V14" s="187" t="s">
        <v>628</v>
      </c>
    </row>
    <row r="15" spans="1:22" s="199" customFormat="1" ht="15.75" x14ac:dyDescent="0.25">
      <c r="A15" s="184">
        <v>7</v>
      </c>
      <c r="B15" s="191" t="s">
        <v>139</v>
      </c>
      <c r="C15" s="191" t="s">
        <v>13</v>
      </c>
      <c r="D15" s="191" t="s">
        <v>138</v>
      </c>
      <c r="E15" s="195" t="s">
        <v>28</v>
      </c>
      <c r="F15" s="177" t="s">
        <v>11</v>
      </c>
      <c r="G15" s="205">
        <v>41452</v>
      </c>
      <c r="H15" s="177" t="s">
        <v>192</v>
      </c>
      <c r="I15" s="191" t="s">
        <v>231</v>
      </c>
      <c r="J15" s="228">
        <v>5</v>
      </c>
      <c r="K15" s="187">
        <v>4.5</v>
      </c>
      <c r="L15" s="187">
        <v>5</v>
      </c>
      <c r="M15" s="187">
        <v>4</v>
      </c>
      <c r="N15" s="187">
        <v>2.5</v>
      </c>
      <c r="O15" s="187">
        <v>2</v>
      </c>
      <c r="P15" s="187">
        <v>1</v>
      </c>
      <c r="Q15" s="187">
        <v>3</v>
      </c>
      <c r="R15" s="187">
        <v>4</v>
      </c>
      <c r="S15" s="187">
        <v>1</v>
      </c>
      <c r="T15" s="188">
        <f t="shared" si="0"/>
        <v>32</v>
      </c>
      <c r="U15" s="198">
        <f t="shared" si="1"/>
        <v>59.813084112149532</v>
      </c>
      <c r="V15" s="187" t="s">
        <v>628</v>
      </c>
    </row>
    <row r="16" spans="1:22" s="199" customFormat="1" ht="15.75" x14ac:dyDescent="0.25">
      <c r="A16" s="184">
        <v>8</v>
      </c>
      <c r="B16" s="227" t="s">
        <v>803</v>
      </c>
      <c r="C16" s="227" t="s">
        <v>160</v>
      </c>
      <c r="D16" s="227" t="s">
        <v>9</v>
      </c>
      <c r="E16" s="228" t="s">
        <v>28</v>
      </c>
      <c r="F16" s="242" t="s">
        <v>11</v>
      </c>
      <c r="G16" s="229">
        <v>41405</v>
      </c>
      <c r="H16" s="227" t="s">
        <v>907</v>
      </c>
      <c r="I16" s="227" t="s">
        <v>804</v>
      </c>
      <c r="J16" s="174">
        <v>5</v>
      </c>
      <c r="K16" s="187">
        <v>3.5</v>
      </c>
      <c r="L16" s="187">
        <v>5</v>
      </c>
      <c r="M16" s="187">
        <v>4</v>
      </c>
      <c r="N16" s="187">
        <v>2</v>
      </c>
      <c r="O16" s="187">
        <v>2</v>
      </c>
      <c r="P16" s="187">
        <v>1</v>
      </c>
      <c r="Q16" s="187">
        <v>4</v>
      </c>
      <c r="R16" s="187">
        <v>4</v>
      </c>
      <c r="S16" s="187">
        <v>1</v>
      </c>
      <c r="T16" s="188">
        <f t="shared" si="0"/>
        <v>31.5</v>
      </c>
      <c r="U16" s="198">
        <f t="shared" si="1"/>
        <v>58.878504672897193</v>
      </c>
      <c r="V16" s="187" t="s">
        <v>628</v>
      </c>
    </row>
    <row r="17" spans="1:22" s="199" customFormat="1" ht="15.75" x14ac:dyDescent="0.25">
      <c r="A17" s="184">
        <v>9</v>
      </c>
      <c r="B17" s="184" t="s">
        <v>1050</v>
      </c>
      <c r="C17" s="184" t="s">
        <v>87</v>
      </c>
      <c r="D17" s="184" t="s">
        <v>161</v>
      </c>
      <c r="E17" s="183" t="s">
        <v>28</v>
      </c>
      <c r="F17" s="177" t="s">
        <v>11</v>
      </c>
      <c r="G17" s="200">
        <v>41418</v>
      </c>
      <c r="H17" s="177" t="s">
        <v>636</v>
      </c>
      <c r="I17" s="184" t="s">
        <v>649</v>
      </c>
      <c r="J17" s="195">
        <v>5</v>
      </c>
      <c r="K17" s="187">
        <v>3.5</v>
      </c>
      <c r="L17" s="187">
        <v>5</v>
      </c>
      <c r="M17" s="187">
        <v>5</v>
      </c>
      <c r="N17" s="187">
        <v>2.5</v>
      </c>
      <c r="O17" s="187">
        <v>2</v>
      </c>
      <c r="P17" s="187">
        <v>0</v>
      </c>
      <c r="Q17" s="187">
        <v>5</v>
      </c>
      <c r="R17" s="187">
        <v>2</v>
      </c>
      <c r="S17" s="187">
        <v>1</v>
      </c>
      <c r="T17" s="188">
        <f t="shared" si="0"/>
        <v>31</v>
      </c>
      <c r="U17" s="198">
        <f t="shared" si="1"/>
        <v>57.943925233644862</v>
      </c>
      <c r="V17" s="187" t="s">
        <v>628</v>
      </c>
    </row>
    <row r="18" spans="1:22" s="199" customFormat="1" ht="15.75" x14ac:dyDescent="0.25">
      <c r="A18" s="184">
        <v>10</v>
      </c>
      <c r="B18" s="177" t="s">
        <v>232</v>
      </c>
      <c r="C18" s="177" t="s">
        <v>233</v>
      </c>
      <c r="D18" s="177" t="s">
        <v>133</v>
      </c>
      <c r="E18" s="228" t="s">
        <v>28</v>
      </c>
      <c r="F18" s="242" t="s">
        <v>11</v>
      </c>
      <c r="G18" s="205">
        <v>41424</v>
      </c>
      <c r="H18" s="177" t="s">
        <v>192</v>
      </c>
      <c r="I18" s="191" t="s">
        <v>231</v>
      </c>
      <c r="J18" s="228">
        <v>5</v>
      </c>
      <c r="K18" s="187">
        <v>3.5</v>
      </c>
      <c r="L18" s="187">
        <v>5</v>
      </c>
      <c r="M18" s="187">
        <v>4</v>
      </c>
      <c r="N18" s="187">
        <v>3.5</v>
      </c>
      <c r="O18" s="187">
        <v>2</v>
      </c>
      <c r="P18" s="187">
        <v>0</v>
      </c>
      <c r="Q18" s="187">
        <v>3</v>
      </c>
      <c r="R18" s="187">
        <v>4</v>
      </c>
      <c r="S18" s="187">
        <v>0</v>
      </c>
      <c r="T18" s="188">
        <f t="shared" si="0"/>
        <v>30</v>
      </c>
      <c r="U18" s="198">
        <f t="shared" si="1"/>
        <v>56.074766355140184</v>
      </c>
      <c r="V18" s="187" t="s">
        <v>628</v>
      </c>
    </row>
    <row r="19" spans="1:22" s="199" customFormat="1" ht="15.75" x14ac:dyDescent="0.25">
      <c r="A19" s="184">
        <v>11</v>
      </c>
      <c r="B19" s="177" t="s">
        <v>856</v>
      </c>
      <c r="C19" s="177" t="s">
        <v>182</v>
      </c>
      <c r="D19" s="177" t="s">
        <v>582</v>
      </c>
      <c r="E19" s="228" t="s">
        <v>20</v>
      </c>
      <c r="F19" s="242" t="s">
        <v>11</v>
      </c>
      <c r="G19" s="205">
        <v>41430</v>
      </c>
      <c r="H19" s="177" t="s">
        <v>905</v>
      </c>
      <c r="I19" s="177" t="s">
        <v>1051</v>
      </c>
      <c r="J19" s="228">
        <v>5</v>
      </c>
      <c r="K19" s="187">
        <v>3.5</v>
      </c>
      <c r="L19" s="187">
        <v>5</v>
      </c>
      <c r="M19" s="187">
        <v>4</v>
      </c>
      <c r="N19" s="187">
        <v>2.5</v>
      </c>
      <c r="O19" s="187">
        <v>2</v>
      </c>
      <c r="P19" s="187">
        <v>0</v>
      </c>
      <c r="Q19" s="187">
        <v>3</v>
      </c>
      <c r="R19" s="187">
        <v>3</v>
      </c>
      <c r="S19" s="187">
        <v>2</v>
      </c>
      <c r="T19" s="188">
        <f t="shared" si="0"/>
        <v>30</v>
      </c>
      <c r="U19" s="198">
        <f t="shared" si="1"/>
        <v>56.074766355140184</v>
      </c>
      <c r="V19" s="187" t="s">
        <v>628</v>
      </c>
    </row>
    <row r="20" spans="1:22" s="199" customFormat="1" ht="15.75" x14ac:dyDescent="0.25">
      <c r="A20" s="184">
        <v>12</v>
      </c>
      <c r="B20" s="177" t="s">
        <v>237</v>
      </c>
      <c r="C20" s="177" t="s">
        <v>160</v>
      </c>
      <c r="D20" s="177" t="s">
        <v>239</v>
      </c>
      <c r="E20" s="228" t="s">
        <v>28</v>
      </c>
      <c r="F20" s="242" t="s">
        <v>11</v>
      </c>
      <c r="G20" s="205">
        <v>41789</v>
      </c>
      <c r="H20" s="177" t="s">
        <v>192</v>
      </c>
      <c r="I20" s="177" t="s">
        <v>910</v>
      </c>
      <c r="J20" s="195">
        <v>3</v>
      </c>
      <c r="K20" s="187">
        <v>4</v>
      </c>
      <c r="L20" s="187">
        <v>5</v>
      </c>
      <c r="M20" s="187">
        <v>2</v>
      </c>
      <c r="N20" s="187">
        <v>4</v>
      </c>
      <c r="O20" s="187">
        <v>2</v>
      </c>
      <c r="P20" s="187">
        <v>1</v>
      </c>
      <c r="Q20" s="187">
        <v>2</v>
      </c>
      <c r="R20" s="187">
        <v>2</v>
      </c>
      <c r="S20" s="187">
        <v>4</v>
      </c>
      <c r="T20" s="188">
        <f t="shared" si="0"/>
        <v>29</v>
      </c>
      <c r="U20" s="198">
        <f t="shared" si="1"/>
        <v>54.205607476635514</v>
      </c>
      <c r="V20" s="187" t="s">
        <v>628</v>
      </c>
    </row>
    <row r="21" spans="1:22" s="199" customFormat="1" ht="15.75" x14ac:dyDescent="0.25">
      <c r="A21" s="184">
        <v>13</v>
      </c>
      <c r="B21" s="173" t="s">
        <v>405</v>
      </c>
      <c r="C21" s="173" t="s">
        <v>406</v>
      </c>
      <c r="D21" s="173" t="s">
        <v>407</v>
      </c>
      <c r="E21" s="174" t="s">
        <v>28</v>
      </c>
      <c r="F21" s="173" t="s">
        <v>197</v>
      </c>
      <c r="G21" s="197">
        <v>41485</v>
      </c>
      <c r="H21" s="173" t="s">
        <v>403</v>
      </c>
      <c r="I21" s="173" t="s">
        <v>404</v>
      </c>
      <c r="J21" s="185">
        <v>4</v>
      </c>
      <c r="K21" s="187">
        <v>4</v>
      </c>
      <c r="L21" s="187">
        <v>5</v>
      </c>
      <c r="M21" s="187">
        <v>2</v>
      </c>
      <c r="N21" s="187">
        <v>3</v>
      </c>
      <c r="O21" s="187">
        <v>2</v>
      </c>
      <c r="P21" s="187">
        <v>0</v>
      </c>
      <c r="Q21" s="187">
        <v>5</v>
      </c>
      <c r="R21" s="187">
        <v>3</v>
      </c>
      <c r="S21" s="187">
        <v>1</v>
      </c>
      <c r="T21" s="188">
        <f t="shared" si="0"/>
        <v>29</v>
      </c>
      <c r="U21" s="198">
        <f t="shared" si="1"/>
        <v>54.205607476635514</v>
      </c>
      <c r="V21" s="187" t="s">
        <v>628</v>
      </c>
    </row>
    <row r="22" spans="1:22" s="11" customFormat="1" ht="15.75" x14ac:dyDescent="0.25">
      <c r="A22" s="13">
        <v>14</v>
      </c>
      <c r="B22" s="13" t="s">
        <v>828</v>
      </c>
      <c r="C22" s="13" t="s">
        <v>829</v>
      </c>
      <c r="D22" s="13" t="s">
        <v>830</v>
      </c>
      <c r="E22" s="5" t="s">
        <v>28</v>
      </c>
      <c r="F22" s="14" t="s">
        <v>11</v>
      </c>
      <c r="G22" s="16">
        <v>41410</v>
      </c>
      <c r="H22" s="14" t="s">
        <v>713</v>
      </c>
      <c r="I22" s="12" t="s">
        <v>831</v>
      </c>
      <c r="J22" s="139">
        <v>5</v>
      </c>
      <c r="K22" s="100">
        <v>4</v>
      </c>
      <c r="L22" s="100">
        <v>5</v>
      </c>
      <c r="M22" s="100">
        <v>3.5</v>
      </c>
      <c r="N22" s="100">
        <v>2.5</v>
      </c>
      <c r="O22" s="100">
        <v>0</v>
      </c>
      <c r="P22" s="100">
        <v>0</v>
      </c>
      <c r="Q22" s="100">
        <v>3</v>
      </c>
      <c r="R22" s="100">
        <v>5</v>
      </c>
      <c r="S22" s="100">
        <v>1</v>
      </c>
      <c r="T22" s="101">
        <f t="shared" si="0"/>
        <v>29</v>
      </c>
      <c r="U22" s="102">
        <f t="shared" si="1"/>
        <v>54.205607476635514</v>
      </c>
      <c r="V22" s="100" t="s">
        <v>628</v>
      </c>
    </row>
    <row r="23" spans="1:22" s="11" customFormat="1" ht="15.75" x14ac:dyDescent="0.25">
      <c r="A23" s="26">
        <v>15</v>
      </c>
      <c r="B23" s="28" t="s">
        <v>579</v>
      </c>
      <c r="C23" s="28" t="s">
        <v>460</v>
      </c>
      <c r="D23" s="28" t="s">
        <v>39</v>
      </c>
      <c r="E23" s="57" t="s">
        <v>28</v>
      </c>
      <c r="F23" s="27" t="s">
        <v>11</v>
      </c>
      <c r="G23" s="64">
        <v>41624</v>
      </c>
      <c r="H23" s="27" t="s">
        <v>580</v>
      </c>
      <c r="I23" s="28" t="s">
        <v>581</v>
      </c>
      <c r="J23" s="55">
        <v>4</v>
      </c>
      <c r="K23" s="61">
        <v>4</v>
      </c>
      <c r="L23" s="61">
        <v>5</v>
      </c>
      <c r="M23" s="56">
        <v>1</v>
      </c>
      <c r="N23" s="56">
        <v>2</v>
      </c>
      <c r="O23" s="56">
        <v>0</v>
      </c>
      <c r="P23" s="56">
        <v>0</v>
      </c>
      <c r="Q23" s="56">
        <v>4</v>
      </c>
      <c r="R23" s="56">
        <v>6</v>
      </c>
      <c r="S23" s="56">
        <v>2</v>
      </c>
      <c r="T23" s="96">
        <f t="shared" si="0"/>
        <v>28</v>
      </c>
      <c r="U23" s="63">
        <f t="shared" si="1"/>
        <v>52.336448598130843</v>
      </c>
      <c r="V23" s="56"/>
    </row>
    <row r="24" spans="1:22" s="11" customFormat="1" ht="15.75" x14ac:dyDescent="0.25">
      <c r="A24" s="26">
        <v>16</v>
      </c>
      <c r="B24" s="27" t="s">
        <v>763</v>
      </c>
      <c r="C24" s="26" t="s">
        <v>598</v>
      </c>
      <c r="D24" s="26" t="s">
        <v>75</v>
      </c>
      <c r="E24" s="46" t="s">
        <v>28</v>
      </c>
      <c r="F24" s="27" t="s">
        <v>11</v>
      </c>
      <c r="G24" s="29">
        <v>41639</v>
      </c>
      <c r="H24" s="27" t="s">
        <v>746</v>
      </c>
      <c r="I24" s="27" t="s">
        <v>760</v>
      </c>
      <c r="J24" s="87">
        <v>5</v>
      </c>
      <c r="K24" s="61">
        <v>5</v>
      </c>
      <c r="L24" s="61">
        <v>4.5</v>
      </c>
      <c r="M24" s="56">
        <v>3</v>
      </c>
      <c r="N24" s="56">
        <v>2.5</v>
      </c>
      <c r="O24" s="56">
        <v>0</v>
      </c>
      <c r="P24" s="56">
        <v>0</v>
      </c>
      <c r="Q24" s="56">
        <v>5</v>
      </c>
      <c r="R24" s="56">
        <v>3</v>
      </c>
      <c r="S24" s="56">
        <v>0</v>
      </c>
      <c r="T24" s="96">
        <f t="shared" si="0"/>
        <v>28</v>
      </c>
      <c r="U24" s="63">
        <f t="shared" si="1"/>
        <v>52.336448598130843</v>
      </c>
      <c r="V24" s="56"/>
    </row>
    <row r="25" spans="1:22" s="11" customFormat="1" ht="15.75" x14ac:dyDescent="0.25">
      <c r="A25" s="26">
        <v>17</v>
      </c>
      <c r="B25" s="26" t="s">
        <v>318</v>
      </c>
      <c r="C25" s="26" t="s">
        <v>68</v>
      </c>
      <c r="D25" s="26" t="s">
        <v>95</v>
      </c>
      <c r="E25" s="46" t="s">
        <v>28</v>
      </c>
      <c r="F25" s="27" t="s">
        <v>11</v>
      </c>
      <c r="G25" s="31">
        <v>41699</v>
      </c>
      <c r="H25" s="27" t="s">
        <v>636</v>
      </c>
      <c r="I25" s="26" t="s">
        <v>648</v>
      </c>
      <c r="J25" s="87">
        <v>0</v>
      </c>
      <c r="K25" s="61">
        <v>4</v>
      </c>
      <c r="L25" s="61">
        <v>5</v>
      </c>
      <c r="M25" s="56">
        <v>3</v>
      </c>
      <c r="N25" s="56">
        <v>4</v>
      </c>
      <c r="O25" s="56">
        <v>2</v>
      </c>
      <c r="P25" s="56">
        <v>0</v>
      </c>
      <c r="Q25" s="56">
        <v>3</v>
      </c>
      <c r="R25" s="56">
        <v>6</v>
      </c>
      <c r="S25" s="56">
        <v>1</v>
      </c>
      <c r="T25" s="96">
        <f t="shared" si="0"/>
        <v>28</v>
      </c>
      <c r="U25" s="63">
        <f t="shared" si="1"/>
        <v>52.336448598130843</v>
      </c>
      <c r="V25" s="56"/>
    </row>
    <row r="26" spans="1:22" s="11" customFormat="1" ht="15.75" x14ac:dyDescent="0.25">
      <c r="A26" s="26">
        <v>18</v>
      </c>
      <c r="B26" s="26" t="s">
        <v>838</v>
      </c>
      <c r="C26" s="26" t="s">
        <v>839</v>
      </c>
      <c r="D26" s="26" t="s">
        <v>36</v>
      </c>
      <c r="E26" s="46" t="s">
        <v>28</v>
      </c>
      <c r="F26" s="27" t="s">
        <v>11</v>
      </c>
      <c r="G26" s="31">
        <v>41464</v>
      </c>
      <c r="H26" s="27" t="s">
        <v>713</v>
      </c>
      <c r="I26" s="26" t="s">
        <v>834</v>
      </c>
      <c r="J26" s="87">
        <v>4</v>
      </c>
      <c r="K26" s="61">
        <v>3</v>
      </c>
      <c r="L26" s="61">
        <v>5</v>
      </c>
      <c r="M26" s="56">
        <v>5</v>
      </c>
      <c r="N26" s="56">
        <v>3</v>
      </c>
      <c r="O26" s="56">
        <v>2</v>
      </c>
      <c r="P26" s="56">
        <v>0</v>
      </c>
      <c r="Q26" s="56">
        <v>0</v>
      </c>
      <c r="R26" s="56">
        <v>5</v>
      </c>
      <c r="S26" s="56">
        <v>1</v>
      </c>
      <c r="T26" s="96">
        <f t="shared" si="0"/>
        <v>28</v>
      </c>
      <c r="U26" s="63">
        <f t="shared" si="1"/>
        <v>52.336448598130843</v>
      </c>
      <c r="V26" s="56"/>
    </row>
    <row r="27" spans="1:22" s="11" customFormat="1" ht="15.75" x14ac:dyDescent="0.25">
      <c r="A27" s="26">
        <v>19</v>
      </c>
      <c r="B27" s="27" t="s">
        <v>88</v>
      </c>
      <c r="C27" s="27" t="s">
        <v>64</v>
      </c>
      <c r="D27" s="27" t="s">
        <v>178</v>
      </c>
      <c r="E27" s="87" t="s">
        <v>28</v>
      </c>
      <c r="F27" s="51" t="s">
        <v>11</v>
      </c>
      <c r="G27" s="29">
        <v>41440</v>
      </c>
      <c r="H27" s="27" t="s">
        <v>192</v>
      </c>
      <c r="I27" s="27" t="s">
        <v>910</v>
      </c>
      <c r="J27" s="87">
        <v>4</v>
      </c>
      <c r="K27" s="61">
        <v>3</v>
      </c>
      <c r="L27" s="61">
        <v>4.5</v>
      </c>
      <c r="M27" s="56">
        <v>3</v>
      </c>
      <c r="N27" s="56">
        <v>1.5</v>
      </c>
      <c r="O27" s="56">
        <v>2</v>
      </c>
      <c r="P27" s="56">
        <v>0</v>
      </c>
      <c r="Q27" s="56">
        <v>5</v>
      </c>
      <c r="R27" s="56">
        <v>3</v>
      </c>
      <c r="S27" s="56">
        <v>2</v>
      </c>
      <c r="T27" s="96">
        <f t="shared" si="0"/>
        <v>28</v>
      </c>
      <c r="U27" s="63">
        <f t="shared" si="1"/>
        <v>52.336448598130843</v>
      </c>
      <c r="V27" s="56"/>
    </row>
    <row r="28" spans="1:22" s="11" customFormat="1" ht="15.75" x14ac:dyDescent="0.25">
      <c r="A28" s="26">
        <v>20</v>
      </c>
      <c r="B28" s="26" t="s">
        <v>338</v>
      </c>
      <c r="C28" s="26" t="s">
        <v>339</v>
      </c>
      <c r="D28" s="26" t="s">
        <v>303</v>
      </c>
      <c r="E28" s="46" t="s">
        <v>20</v>
      </c>
      <c r="F28" s="27" t="s">
        <v>11</v>
      </c>
      <c r="G28" s="31">
        <v>41431</v>
      </c>
      <c r="H28" s="27" t="s">
        <v>328</v>
      </c>
      <c r="I28" s="26" t="s">
        <v>336</v>
      </c>
      <c r="J28" s="87">
        <v>5</v>
      </c>
      <c r="K28" s="61">
        <v>3</v>
      </c>
      <c r="L28" s="61">
        <v>5</v>
      </c>
      <c r="M28" s="56">
        <v>3</v>
      </c>
      <c r="N28" s="56">
        <v>3.5</v>
      </c>
      <c r="O28" s="56">
        <v>2</v>
      </c>
      <c r="P28" s="56">
        <v>1</v>
      </c>
      <c r="Q28" s="56">
        <v>2</v>
      </c>
      <c r="R28" s="56">
        <v>3</v>
      </c>
      <c r="S28" s="56">
        <v>0</v>
      </c>
      <c r="T28" s="96">
        <f t="shared" si="0"/>
        <v>27.5</v>
      </c>
      <c r="U28" s="63">
        <f t="shared" si="1"/>
        <v>51.401869158878505</v>
      </c>
      <c r="V28" s="56"/>
    </row>
    <row r="29" spans="1:22" s="11" customFormat="1" ht="15.75" x14ac:dyDescent="0.25">
      <c r="A29" s="26">
        <v>21</v>
      </c>
      <c r="B29" s="27" t="s">
        <v>214</v>
      </c>
      <c r="C29" s="27" t="s">
        <v>234</v>
      </c>
      <c r="D29" s="27" t="s">
        <v>235</v>
      </c>
      <c r="E29" s="87" t="s">
        <v>20</v>
      </c>
      <c r="F29" s="51" t="s">
        <v>11</v>
      </c>
      <c r="G29" s="29">
        <v>41498</v>
      </c>
      <c r="H29" s="27" t="s">
        <v>192</v>
      </c>
      <c r="I29" s="27" t="s">
        <v>910</v>
      </c>
      <c r="J29" s="45">
        <v>5</v>
      </c>
      <c r="K29" s="61">
        <v>2.5</v>
      </c>
      <c r="L29" s="61">
        <v>5</v>
      </c>
      <c r="M29" s="56">
        <v>3</v>
      </c>
      <c r="N29" s="56">
        <v>2.5</v>
      </c>
      <c r="O29" s="56">
        <v>2</v>
      </c>
      <c r="P29" s="56">
        <v>1</v>
      </c>
      <c r="Q29" s="56">
        <v>2</v>
      </c>
      <c r="R29" s="56">
        <v>4</v>
      </c>
      <c r="S29" s="56">
        <v>0</v>
      </c>
      <c r="T29" s="96">
        <f t="shared" si="0"/>
        <v>27</v>
      </c>
      <c r="U29" s="63">
        <f t="shared" si="1"/>
        <v>50.467289719626166</v>
      </c>
      <c r="V29" s="56"/>
    </row>
    <row r="30" spans="1:22" s="11" customFormat="1" ht="15.75" x14ac:dyDescent="0.25">
      <c r="A30" s="26">
        <v>22</v>
      </c>
      <c r="B30" s="75" t="s">
        <v>915</v>
      </c>
      <c r="C30" s="75" t="s">
        <v>64</v>
      </c>
      <c r="D30" s="75" t="s">
        <v>9</v>
      </c>
      <c r="E30" s="87" t="s">
        <v>28</v>
      </c>
      <c r="F30" s="51" t="s">
        <v>11</v>
      </c>
      <c r="G30" s="76">
        <v>41525</v>
      </c>
      <c r="H30" s="75" t="s">
        <v>916</v>
      </c>
      <c r="I30" s="75" t="s">
        <v>917</v>
      </c>
      <c r="J30" s="87">
        <v>5</v>
      </c>
      <c r="K30" s="61">
        <v>2</v>
      </c>
      <c r="L30" s="61">
        <v>4.5</v>
      </c>
      <c r="M30" s="56">
        <v>6</v>
      </c>
      <c r="N30" s="56">
        <v>2.5</v>
      </c>
      <c r="O30" s="56">
        <v>2</v>
      </c>
      <c r="P30" s="56">
        <v>0</v>
      </c>
      <c r="Q30" s="56">
        <v>1</v>
      </c>
      <c r="R30" s="56">
        <v>3</v>
      </c>
      <c r="S30" s="56">
        <v>1</v>
      </c>
      <c r="T30" s="96">
        <f t="shared" si="0"/>
        <v>27</v>
      </c>
      <c r="U30" s="63">
        <f t="shared" si="1"/>
        <v>50.467289719626166</v>
      </c>
      <c r="V30" s="56"/>
    </row>
    <row r="31" spans="1:22" s="11" customFormat="1" ht="15.75" x14ac:dyDescent="0.25">
      <c r="A31" s="26">
        <v>23</v>
      </c>
      <c r="B31" s="26" t="s">
        <v>545</v>
      </c>
      <c r="C31" s="26" t="s">
        <v>70</v>
      </c>
      <c r="D31" s="26" t="s">
        <v>30</v>
      </c>
      <c r="E31" s="46" t="s">
        <v>28</v>
      </c>
      <c r="F31" s="27" t="s">
        <v>11</v>
      </c>
      <c r="G31" s="31" t="s">
        <v>546</v>
      </c>
      <c r="H31" s="27" t="s">
        <v>529</v>
      </c>
      <c r="I31" s="26" t="s">
        <v>547</v>
      </c>
      <c r="J31" s="87">
        <v>5</v>
      </c>
      <c r="K31" s="61">
        <v>0</v>
      </c>
      <c r="L31" s="61">
        <v>4</v>
      </c>
      <c r="M31" s="56">
        <v>4</v>
      </c>
      <c r="N31" s="56">
        <v>4</v>
      </c>
      <c r="O31" s="56">
        <v>2</v>
      </c>
      <c r="P31" s="56">
        <v>0</v>
      </c>
      <c r="Q31" s="56">
        <v>4</v>
      </c>
      <c r="R31" s="56">
        <v>3</v>
      </c>
      <c r="S31" s="56">
        <v>0</v>
      </c>
      <c r="T31" s="96">
        <f t="shared" si="0"/>
        <v>26</v>
      </c>
      <c r="U31" s="63">
        <f t="shared" si="1"/>
        <v>48.598130841121495</v>
      </c>
      <c r="V31" s="56"/>
    </row>
    <row r="32" spans="1:22" s="11" customFormat="1" ht="15.75" x14ac:dyDescent="0.25">
      <c r="A32" s="26">
        <v>24</v>
      </c>
      <c r="B32" s="26" t="s">
        <v>650</v>
      </c>
      <c r="C32" s="26" t="s">
        <v>585</v>
      </c>
      <c r="D32" s="26" t="s">
        <v>469</v>
      </c>
      <c r="E32" s="46" t="s">
        <v>20</v>
      </c>
      <c r="F32" s="27" t="s">
        <v>11</v>
      </c>
      <c r="G32" s="31">
        <v>41629</v>
      </c>
      <c r="H32" s="27" t="s">
        <v>636</v>
      </c>
      <c r="I32" s="26" t="s">
        <v>648</v>
      </c>
      <c r="J32" s="87">
        <v>5</v>
      </c>
      <c r="K32" s="61">
        <v>2.5</v>
      </c>
      <c r="L32" s="61">
        <v>4.5</v>
      </c>
      <c r="M32" s="56">
        <v>2</v>
      </c>
      <c r="N32" s="56">
        <v>4</v>
      </c>
      <c r="O32" s="56">
        <v>2</v>
      </c>
      <c r="P32" s="56">
        <v>0</v>
      </c>
      <c r="Q32" s="56">
        <v>1</v>
      </c>
      <c r="R32" s="56">
        <v>5</v>
      </c>
      <c r="S32" s="56">
        <v>0</v>
      </c>
      <c r="T32" s="96">
        <f t="shared" si="0"/>
        <v>26</v>
      </c>
      <c r="U32" s="63">
        <f t="shared" si="1"/>
        <v>48.598130841121495</v>
      </c>
      <c r="V32" s="56"/>
    </row>
    <row r="33" spans="1:22" s="11" customFormat="1" ht="15.75" x14ac:dyDescent="0.25">
      <c r="A33" s="26">
        <v>25</v>
      </c>
      <c r="B33" s="28" t="s">
        <v>708</v>
      </c>
      <c r="C33" s="28" t="s">
        <v>730</v>
      </c>
      <c r="D33" s="28" t="s">
        <v>58</v>
      </c>
      <c r="E33" s="57" t="s">
        <v>20</v>
      </c>
      <c r="F33" s="27" t="s">
        <v>11</v>
      </c>
      <c r="G33" s="29">
        <v>41627</v>
      </c>
      <c r="H33" s="27" t="s">
        <v>713</v>
      </c>
      <c r="I33" s="28" t="s">
        <v>824</v>
      </c>
      <c r="J33" s="57">
        <v>5</v>
      </c>
      <c r="K33" s="61">
        <v>2.5</v>
      </c>
      <c r="L33" s="61">
        <v>5</v>
      </c>
      <c r="M33" s="56">
        <v>2</v>
      </c>
      <c r="N33" s="56">
        <v>2</v>
      </c>
      <c r="O33" s="56">
        <v>2</v>
      </c>
      <c r="P33" s="56">
        <v>1</v>
      </c>
      <c r="Q33" s="56">
        <v>2</v>
      </c>
      <c r="R33" s="56">
        <v>3</v>
      </c>
      <c r="S33" s="56">
        <v>1</v>
      </c>
      <c r="T33" s="96">
        <f t="shared" si="0"/>
        <v>25.5</v>
      </c>
      <c r="U33" s="63">
        <f t="shared" si="1"/>
        <v>47.663551401869157</v>
      </c>
      <c r="V33" s="56"/>
    </row>
    <row r="34" spans="1:22" s="11" customFormat="1" ht="15.75" x14ac:dyDescent="0.25">
      <c r="A34" s="26">
        <v>26</v>
      </c>
      <c r="B34" s="68" t="s">
        <v>908</v>
      </c>
      <c r="C34" s="68" t="s">
        <v>385</v>
      </c>
      <c r="D34" s="68" t="s">
        <v>470</v>
      </c>
      <c r="E34" s="140" t="s">
        <v>20</v>
      </c>
      <c r="F34" s="67" t="s">
        <v>11</v>
      </c>
      <c r="G34" s="141">
        <v>41862</v>
      </c>
      <c r="H34" s="68" t="s">
        <v>905</v>
      </c>
      <c r="I34" s="68" t="s">
        <v>909</v>
      </c>
      <c r="J34" s="57">
        <v>5</v>
      </c>
      <c r="K34" s="61">
        <v>2</v>
      </c>
      <c r="L34" s="61">
        <v>5</v>
      </c>
      <c r="M34" s="56">
        <v>3</v>
      </c>
      <c r="N34" s="56">
        <v>3.5</v>
      </c>
      <c r="O34" s="56">
        <v>0</v>
      </c>
      <c r="P34" s="56">
        <v>0</v>
      </c>
      <c r="Q34" s="56">
        <v>1</v>
      </c>
      <c r="R34" s="56">
        <v>4</v>
      </c>
      <c r="S34" s="56">
        <v>1</v>
      </c>
      <c r="T34" s="96">
        <f t="shared" si="0"/>
        <v>24.5</v>
      </c>
      <c r="U34" s="63">
        <f t="shared" si="1"/>
        <v>45.794392523364486</v>
      </c>
      <c r="V34" s="56"/>
    </row>
    <row r="35" spans="1:22" s="11" customFormat="1" ht="15.75" x14ac:dyDescent="0.25">
      <c r="A35" s="26">
        <v>27</v>
      </c>
      <c r="B35" s="28" t="s">
        <v>17</v>
      </c>
      <c r="C35" s="28" t="s">
        <v>18</v>
      </c>
      <c r="D35" s="28" t="s">
        <v>19</v>
      </c>
      <c r="E35" s="57" t="s">
        <v>20</v>
      </c>
      <c r="F35" s="27" t="s">
        <v>11</v>
      </c>
      <c r="G35" s="29">
        <v>41697</v>
      </c>
      <c r="H35" s="27" t="s">
        <v>12</v>
      </c>
      <c r="I35" s="28" t="s">
        <v>21</v>
      </c>
      <c r="J35" s="59">
        <v>4</v>
      </c>
      <c r="K35" s="61">
        <v>2</v>
      </c>
      <c r="L35" s="61">
        <v>1.5</v>
      </c>
      <c r="M35" s="56">
        <v>3</v>
      </c>
      <c r="N35" s="56">
        <v>0</v>
      </c>
      <c r="O35" s="56">
        <v>2</v>
      </c>
      <c r="P35" s="56">
        <v>0</v>
      </c>
      <c r="Q35" s="56">
        <v>4</v>
      </c>
      <c r="R35" s="56">
        <v>6</v>
      </c>
      <c r="S35" s="56">
        <v>2</v>
      </c>
      <c r="T35" s="96">
        <f t="shared" si="0"/>
        <v>24.5</v>
      </c>
      <c r="U35" s="63">
        <f t="shared" si="1"/>
        <v>45.794392523364486</v>
      </c>
      <c r="V35" s="56"/>
    </row>
    <row r="36" spans="1:22" s="11" customFormat="1" ht="15.75" x14ac:dyDescent="0.25">
      <c r="A36" s="26">
        <v>28</v>
      </c>
      <c r="B36" s="28" t="s">
        <v>540</v>
      </c>
      <c r="C36" s="28" t="s">
        <v>293</v>
      </c>
      <c r="D36" s="28" t="s">
        <v>86</v>
      </c>
      <c r="E36" s="57" t="s">
        <v>20</v>
      </c>
      <c r="F36" s="27" t="s">
        <v>11</v>
      </c>
      <c r="G36" s="29" t="s">
        <v>541</v>
      </c>
      <c r="H36" s="27" t="s">
        <v>529</v>
      </c>
      <c r="I36" s="28" t="s">
        <v>542</v>
      </c>
      <c r="J36" s="57">
        <v>4</v>
      </c>
      <c r="K36" s="61">
        <v>3.5</v>
      </c>
      <c r="L36" s="61">
        <v>5</v>
      </c>
      <c r="M36" s="56">
        <v>3</v>
      </c>
      <c r="N36" s="56">
        <v>2.5</v>
      </c>
      <c r="O36" s="56">
        <v>2</v>
      </c>
      <c r="P36" s="56">
        <v>0</v>
      </c>
      <c r="Q36" s="56">
        <v>0</v>
      </c>
      <c r="R36" s="56">
        <v>4</v>
      </c>
      <c r="S36" s="56">
        <v>0</v>
      </c>
      <c r="T36" s="96">
        <f t="shared" si="0"/>
        <v>24</v>
      </c>
      <c r="U36" s="63">
        <f t="shared" si="1"/>
        <v>44.859813084112147</v>
      </c>
      <c r="V36" s="56"/>
    </row>
    <row r="37" spans="1:22" s="11" customFormat="1" ht="15.75" x14ac:dyDescent="0.25">
      <c r="A37" s="26">
        <v>29</v>
      </c>
      <c r="B37" s="27" t="s">
        <v>911</v>
      </c>
      <c r="C37" s="27" t="s">
        <v>354</v>
      </c>
      <c r="D37" s="27" t="s">
        <v>14</v>
      </c>
      <c r="E37" s="87" t="s">
        <v>28</v>
      </c>
      <c r="F37" s="51" t="s">
        <v>11</v>
      </c>
      <c r="G37" s="29">
        <v>41536</v>
      </c>
      <c r="H37" s="27" t="s">
        <v>912</v>
      </c>
      <c r="I37" s="27" t="s">
        <v>55</v>
      </c>
      <c r="J37" s="69">
        <v>5</v>
      </c>
      <c r="K37" s="61">
        <v>2.5</v>
      </c>
      <c r="L37" s="61">
        <v>0</v>
      </c>
      <c r="M37" s="56">
        <v>4</v>
      </c>
      <c r="N37" s="56">
        <v>2.5</v>
      </c>
      <c r="O37" s="56">
        <v>2</v>
      </c>
      <c r="P37" s="56">
        <v>0</v>
      </c>
      <c r="Q37" s="56">
        <v>4</v>
      </c>
      <c r="R37" s="56">
        <v>4</v>
      </c>
      <c r="S37" s="56">
        <v>0</v>
      </c>
      <c r="T37" s="96">
        <f t="shared" si="0"/>
        <v>24</v>
      </c>
      <c r="U37" s="63">
        <f t="shared" si="1"/>
        <v>44.859813084112147</v>
      </c>
      <c r="V37" s="56"/>
    </row>
    <row r="38" spans="1:22" s="11" customFormat="1" ht="15.75" x14ac:dyDescent="0.25">
      <c r="A38" s="26">
        <v>30</v>
      </c>
      <c r="B38" s="28" t="s">
        <v>543</v>
      </c>
      <c r="C38" s="28" t="s">
        <v>210</v>
      </c>
      <c r="D38" s="28" t="s">
        <v>253</v>
      </c>
      <c r="E38" s="57" t="s">
        <v>20</v>
      </c>
      <c r="F38" s="27" t="s">
        <v>11</v>
      </c>
      <c r="G38" s="29" t="s">
        <v>544</v>
      </c>
      <c r="H38" s="27" t="s">
        <v>529</v>
      </c>
      <c r="I38" s="28" t="s">
        <v>542</v>
      </c>
      <c r="J38" s="57">
        <v>5</v>
      </c>
      <c r="K38" s="61">
        <v>3</v>
      </c>
      <c r="L38" s="61">
        <v>4</v>
      </c>
      <c r="M38" s="56">
        <v>3</v>
      </c>
      <c r="N38" s="56">
        <v>0</v>
      </c>
      <c r="O38" s="56">
        <v>2</v>
      </c>
      <c r="P38" s="56">
        <v>0</v>
      </c>
      <c r="Q38" s="56">
        <v>2</v>
      </c>
      <c r="R38" s="56">
        <v>5</v>
      </c>
      <c r="S38" s="56">
        <v>0</v>
      </c>
      <c r="T38" s="96">
        <f t="shared" si="0"/>
        <v>24</v>
      </c>
      <c r="U38" s="63">
        <f t="shared" si="1"/>
        <v>44.859813084112147</v>
      </c>
      <c r="V38" s="56"/>
    </row>
    <row r="39" spans="1:22" s="11" customFormat="1" ht="15.75" x14ac:dyDescent="0.25">
      <c r="A39" s="26">
        <v>31</v>
      </c>
      <c r="B39" s="28" t="s">
        <v>825</v>
      </c>
      <c r="C39" s="28" t="s">
        <v>826</v>
      </c>
      <c r="D39" s="28" t="s">
        <v>145</v>
      </c>
      <c r="E39" s="57" t="s">
        <v>28</v>
      </c>
      <c r="F39" s="27" t="s">
        <v>11</v>
      </c>
      <c r="G39" s="29">
        <v>41634</v>
      </c>
      <c r="H39" s="27" t="s">
        <v>713</v>
      </c>
      <c r="I39" s="28" t="s">
        <v>827</v>
      </c>
      <c r="J39" s="87">
        <v>4</v>
      </c>
      <c r="K39" s="61">
        <v>2</v>
      </c>
      <c r="L39" s="61">
        <v>4.5</v>
      </c>
      <c r="M39" s="56">
        <v>3</v>
      </c>
      <c r="N39" s="56">
        <v>3</v>
      </c>
      <c r="O39" s="56">
        <v>2</v>
      </c>
      <c r="P39" s="56">
        <v>0</v>
      </c>
      <c r="Q39" s="56">
        <v>3</v>
      </c>
      <c r="R39" s="56">
        <v>2</v>
      </c>
      <c r="S39" s="56">
        <v>0</v>
      </c>
      <c r="T39" s="96">
        <f t="shared" si="0"/>
        <v>23.5</v>
      </c>
      <c r="U39" s="63">
        <f t="shared" si="1"/>
        <v>43.925233644859816</v>
      </c>
      <c r="V39" s="56"/>
    </row>
    <row r="40" spans="1:22" s="11" customFormat="1" ht="15.75" x14ac:dyDescent="0.25">
      <c r="A40" s="26">
        <v>32</v>
      </c>
      <c r="B40" s="65" t="s">
        <v>837</v>
      </c>
      <c r="C40" s="65" t="s">
        <v>48</v>
      </c>
      <c r="D40" s="65" t="s">
        <v>288</v>
      </c>
      <c r="E40" s="69" t="s">
        <v>28</v>
      </c>
      <c r="F40" s="66" t="s">
        <v>11</v>
      </c>
      <c r="G40" s="65" t="s">
        <v>923</v>
      </c>
      <c r="H40" s="66" t="s">
        <v>713</v>
      </c>
      <c r="I40" s="65" t="s">
        <v>831</v>
      </c>
      <c r="J40" s="57">
        <v>5</v>
      </c>
      <c r="K40" s="61">
        <v>4</v>
      </c>
      <c r="L40" s="61">
        <v>5</v>
      </c>
      <c r="M40" s="56">
        <v>4</v>
      </c>
      <c r="N40" s="56">
        <v>0</v>
      </c>
      <c r="O40" s="56">
        <v>0</v>
      </c>
      <c r="P40" s="56">
        <v>0</v>
      </c>
      <c r="Q40" s="56">
        <v>0</v>
      </c>
      <c r="R40" s="56">
        <v>5</v>
      </c>
      <c r="S40" s="56">
        <v>0</v>
      </c>
      <c r="T40" s="96">
        <f t="shared" si="0"/>
        <v>23</v>
      </c>
      <c r="U40" s="63">
        <f t="shared" si="1"/>
        <v>42.990654205607477</v>
      </c>
      <c r="V40" s="56"/>
    </row>
    <row r="41" spans="1:22" s="11" customFormat="1" ht="14.25" customHeight="1" x14ac:dyDescent="0.25">
      <c r="A41" s="26">
        <v>33</v>
      </c>
      <c r="B41" s="28" t="s">
        <v>975</v>
      </c>
      <c r="C41" s="28" t="s">
        <v>118</v>
      </c>
      <c r="D41" s="28" t="s">
        <v>131</v>
      </c>
      <c r="E41" s="57" t="s">
        <v>28</v>
      </c>
      <c r="F41" s="27" t="s">
        <v>11</v>
      </c>
      <c r="G41" s="29">
        <v>41497</v>
      </c>
      <c r="H41" s="27" t="s">
        <v>713</v>
      </c>
      <c r="I41" s="28" t="s">
        <v>824</v>
      </c>
      <c r="J41" s="87">
        <v>5</v>
      </c>
      <c r="K41" s="61">
        <v>2</v>
      </c>
      <c r="L41" s="61">
        <v>1</v>
      </c>
      <c r="M41" s="56">
        <v>2</v>
      </c>
      <c r="N41" s="56">
        <v>2.5</v>
      </c>
      <c r="O41" s="56">
        <v>2</v>
      </c>
      <c r="P41" s="56">
        <v>0</v>
      </c>
      <c r="Q41" s="56">
        <v>4</v>
      </c>
      <c r="R41" s="56">
        <v>3</v>
      </c>
      <c r="S41" s="56">
        <v>1</v>
      </c>
      <c r="T41" s="96">
        <f t="shared" si="0"/>
        <v>22.5</v>
      </c>
      <c r="U41" s="63">
        <f t="shared" si="1"/>
        <v>42.056074766355138</v>
      </c>
      <c r="V41" s="56"/>
    </row>
    <row r="42" spans="1:22" s="11" customFormat="1" ht="15.75" x14ac:dyDescent="0.25">
      <c r="A42" s="26">
        <v>34</v>
      </c>
      <c r="B42" s="26" t="s">
        <v>331</v>
      </c>
      <c r="C42" s="26" t="s">
        <v>332</v>
      </c>
      <c r="D42" s="26" t="s">
        <v>333</v>
      </c>
      <c r="E42" s="46" t="s">
        <v>28</v>
      </c>
      <c r="F42" s="27" t="s">
        <v>11</v>
      </c>
      <c r="G42" s="31">
        <v>41409</v>
      </c>
      <c r="H42" s="27" t="s">
        <v>328</v>
      </c>
      <c r="I42" s="26" t="s">
        <v>334</v>
      </c>
      <c r="J42" s="87">
        <v>5</v>
      </c>
      <c r="K42" s="61">
        <v>2.5</v>
      </c>
      <c r="L42" s="61">
        <v>5</v>
      </c>
      <c r="M42" s="56">
        <v>3</v>
      </c>
      <c r="N42" s="56">
        <v>2.5</v>
      </c>
      <c r="O42" s="56">
        <v>2</v>
      </c>
      <c r="P42" s="56">
        <v>0</v>
      </c>
      <c r="Q42" s="56">
        <v>0</v>
      </c>
      <c r="R42" s="56">
        <v>2</v>
      </c>
      <c r="S42" s="56">
        <v>0</v>
      </c>
      <c r="T42" s="96">
        <f t="shared" si="0"/>
        <v>22</v>
      </c>
      <c r="U42" s="63">
        <f t="shared" si="1"/>
        <v>41.121495327102807</v>
      </c>
      <c r="V42" s="56"/>
    </row>
    <row r="43" spans="1:22" s="11" customFormat="1" ht="15.75" x14ac:dyDescent="0.25">
      <c r="A43" s="26">
        <v>35</v>
      </c>
      <c r="B43" s="36" t="s">
        <v>806</v>
      </c>
      <c r="C43" s="36" t="s">
        <v>685</v>
      </c>
      <c r="D43" s="36" t="s">
        <v>93</v>
      </c>
      <c r="E43" s="87" t="s">
        <v>20</v>
      </c>
      <c r="F43" s="51" t="s">
        <v>11</v>
      </c>
      <c r="G43" s="37">
        <v>41702</v>
      </c>
      <c r="H43" s="36" t="s">
        <v>907</v>
      </c>
      <c r="I43" s="36" t="s">
        <v>979</v>
      </c>
      <c r="J43" s="57">
        <v>5</v>
      </c>
      <c r="K43" s="61">
        <v>2.5</v>
      </c>
      <c r="L43" s="61">
        <v>5</v>
      </c>
      <c r="M43" s="56">
        <v>2</v>
      </c>
      <c r="N43" s="56">
        <v>4</v>
      </c>
      <c r="O43" s="56">
        <v>0</v>
      </c>
      <c r="P43" s="56">
        <v>0</v>
      </c>
      <c r="Q43" s="56">
        <v>1</v>
      </c>
      <c r="R43" s="56">
        <v>2</v>
      </c>
      <c r="S43" s="56">
        <v>0</v>
      </c>
      <c r="T43" s="96">
        <f t="shared" si="0"/>
        <v>21.5</v>
      </c>
      <c r="U43" s="63">
        <f t="shared" si="1"/>
        <v>40.186915887850468</v>
      </c>
      <c r="V43" s="56"/>
    </row>
    <row r="44" spans="1:22" s="11" customFormat="1" ht="15.75" x14ac:dyDescent="0.25">
      <c r="A44" s="26">
        <v>36</v>
      </c>
      <c r="B44" s="26" t="s">
        <v>143</v>
      </c>
      <c r="C44" s="26" t="s">
        <v>84</v>
      </c>
      <c r="D44" s="26" t="s">
        <v>33</v>
      </c>
      <c r="E44" s="46" t="s">
        <v>28</v>
      </c>
      <c r="F44" s="27" t="s">
        <v>11</v>
      </c>
      <c r="G44" s="31">
        <v>41536</v>
      </c>
      <c r="H44" s="27" t="s">
        <v>713</v>
      </c>
      <c r="I44" s="26" t="s">
        <v>836</v>
      </c>
      <c r="J44" s="55">
        <v>3</v>
      </c>
      <c r="K44" s="61">
        <v>3</v>
      </c>
      <c r="L44" s="61">
        <v>5</v>
      </c>
      <c r="M44" s="56">
        <v>3</v>
      </c>
      <c r="N44" s="56">
        <v>1.5</v>
      </c>
      <c r="O44" s="56">
        <v>2</v>
      </c>
      <c r="P44" s="56">
        <v>0</v>
      </c>
      <c r="Q44" s="56">
        <v>0</v>
      </c>
      <c r="R44" s="56">
        <v>4</v>
      </c>
      <c r="S44" s="56">
        <v>0</v>
      </c>
      <c r="T44" s="96">
        <f t="shared" si="0"/>
        <v>21.5</v>
      </c>
      <c r="U44" s="63">
        <f t="shared" si="1"/>
        <v>40.186915887850468</v>
      </c>
      <c r="V44" s="56"/>
    </row>
    <row r="45" spans="1:22" s="11" customFormat="1" ht="15.75" x14ac:dyDescent="0.25">
      <c r="A45" s="26">
        <v>37</v>
      </c>
      <c r="B45" s="27" t="s">
        <v>286</v>
      </c>
      <c r="C45" s="27" t="s">
        <v>175</v>
      </c>
      <c r="D45" s="27" t="s">
        <v>170</v>
      </c>
      <c r="E45" s="87" t="s">
        <v>20</v>
      </c>
      <c r="F45" s="51" t="s">
        <v>11</v>
      </c>
      <c r="G45" s="29">
        <v>41607</v>
      </c>
      <c r="H45" s="27" t="s">
        <v>280</v>
      </c>
      <c r="I45" s="27" t="s">
        <v>904</v>
      </c>
      <c r="J45" s="87">
        <v>5</v>
      </c>
      <c r="K45" s="61">
        <v>2</v>
      </c>
      <c r="L45" s="61">
        <v>4.5</v>
      </c>
      <c r="M45" s="56">
        <v>1</v>
      </c>
      <c r="N45" s="56">
        <v>4</v>
      </c>
      <c r="O45" s="56">
        <v>2</v>
      </c>
      <c r="P45" s="56">
        <v>0</v>
      </c>
      <c r="Q45" s="56">
        <v>0</v>
      </c>
      <c r="R45" s="56">
        <v>3</v>
      </c>
      <c r="S45" s="56">
        <v>0</v>
      </c>
      <c r="T45" s="96">
        <f t="shared" si="0"/>
        <v>21.5</v>
      </c>
      <c r="U45" s="63">
        <f t="shared" si="1"/>
        <v>40.186915887850468</v>
      </c>
      <c r="V45" s="56"/>
    </row>
    <row r="46" spans="1:22" s="11" customFormat="1" ht="15.75" x14ac:dyDescent="0.25">
      <c r="A46" s="26">
        <v>38</v>
      </c>
      <c r="B46" s="28" t="s">
        <v>651</v>
      </c>
      <c r="C46" s="28" t="s">
        <v>64</v>
      </c>
      <c r="D46" s="28" t="s">
        <v>138</v>
      </c>
      <c r="E46" s="57" t="s">
        <v>28</v>
      </c>
      <c r="F46" s="27" t="s">
        <v>11</v>
      </c>
      <c r="G46" s="29">
        <v>41614</v>
      </c>
      <c r="H46" s="27" t="s">
        <v>636</v>
      </c>
      <c r="I46" s="28" t="s">
        <v>648</v>
      </c>
      <c r="J46" s="87">
        <v>4</v>
      </c>
      <c r="K46" s="61">
        <v>3</v>
      </c>
      <c r="L46" s="61">
        <v>5</v>
      </c>
      <c r="M46" s="56">
        <v>2</v>
      </c>
      <c r="N46" s="56">
        <v>0.5</v>
      </c>
      <c r="O46" s="56">
        <v>2</v>
      </c>
      <c r="P46" s="56">
        <v>0</v>
      </c>
      <c r="Q46" s="56">
        <v>0</v>
      </c>
      <c r="R46" s="56">
        <v>5</v>
      </c>
      <c r="S46" s="56">
        <v>0</v>
      </c>
      <c r="T46" s="96">
        <f t="shared" si="0"/>
        <v>21.5</v>
      </c>
      <c r="U46" s="63">
        <f t="shared" si="1"/>
        <v>40.186915887850468</v>
      </c>
      <c r="V46" s="56"/>
    </row>
    <row r="47" spans="1:22" s="11" customFormat="1" ht="15.75" x14ac:dyDescent="0.25">
      <c r="A47" s="26">
        <v>39</v>
      </c>
      <c r="B47" s="28" t="s">
        <v>22</v>
      </c>
      <c r="C47" s="28" t="s">
        <v>23</v>
      </c>
      <c r="D47" s="28" t="s">
        <v>24</v>
      </c>
      <c r="E47" s="57" t="s">
        <v>20</v>
      </c>
      <c r="F47" s="27" t="s">
        <v>11</v>
      </c>
      <c r="G47" s="29">
        <v>41347</v>
      </c>
      <c r="H47" s="27" t="s">
        <v>12</v>
      </c>
      <c r="I47" s="28" t="s">
        <v>21</v>
      </c>
      <c r="J47" s="55">
        <v>5</v>
      </c>
      <c r="K47" s="61">
        <v>3</v>
      </c>
      <c r="L47" s="61">
        <v>3.5</v>
      </c>
      <c r="M47" s="56">
        <v>1</v>
      </c>
      <c r="N47" s="56">
        <v>2.5</v>
      </c>
      <c r="O47" s="56">
        <v>2</v>
      </c>
      <c r="P47" s="56">
        <v>0</v>
      </c>
      <c r="Q47" s="56">
        <v>1</v>
      </c>
      <c r="R47" s="56">
        <v>3</v>
      </c>
      <c r="S47" s="56">
        <v>0</v>
      </c>
      <c r="T47" s="96">
        <f t="shared" si="0"/>
        <v>21</v>
      </c>
      <c r="U47" s="63">
        <f t="shared" si="1"/>
        <v>39.252336448598129</v>
      </c>
      <c r="V47" s="56"/>
    </row>
    <row r="48" spans="1:22" s="11" customFormat="1" ht="15.75" x14ac:dyDescent="0.25">
      <c r="A48" s="26">
        <v>40</v>
      </c>
      <c r="B48" s="26" t="s">
        <v>832</v>
      </c>
      <c r="C48" s="26" t="s">
        <v>147</v>
      </c>
      <c r="D48" s="26" t="s">
        <v>243</v>
      </c>
      <c r="E48" s="46" t="s">
        <v>20</v>
      </c>
      <c r="F48" s="27" t="s">
        <v>11</v>
      </c>
      <c r="G48" s="31" t="s">
        <v>833</v>
      </c>
      <c r="H48" s="27" t="s">
        <v>713</v>
      </c>
      <c r="I48" s="26" t="s">
        <v>834</v>
      </c>
      <c r="J48" s="69">
        <v>5</v>
      </c>
      <c r="K48" s="61">
        <v>3</v>
      </c>
      <c r="L48" s="61">
        <v>0.5</v>
      </c>
      <c r="M48" s="56">
        <v>5</v>
      </c>
      <c r="N48" s="56">
        <v>3</v>
      </c>
      <c r="O48" s="56">
        <v>0</v>
      </c>
      <c r="P48" s="56">
        <v>0</v>
      </c>
      <c r="Q48" s="56">
        <v>2</v>
      </c>
      <c r="R48" s="56">
        <v>2</v>
      </c>
      <c r="S48" s="56">
        <v>0</v>
      </c>
      <c r="T48" s="96">
        <f t="shared" si="0"/>
        <v>20.5</v>
      </c>
      <c r="U48" s="63">
        <f t="shared" si="1"/>
        <v>38.317757009345797</v>
      </c>
      <c r="V48" s="56"/>
    </row>
    <row r="49" spans="1:22" s="11" customFormat="1" ht="15.75" x14ac:dyDescent="0.25">
      <c r="A49" s="26">
        <v>41</v>
      </c>
      <c r="B49" s="27" t="s">
        <v>920</v>
      </c>
      <c r="C49" s="27" t="s">
        <v>456</v>
      </c>
      <c r="D49" s="27" t="s">
        <v>105</v>
      </c>
      <c r="E49" s="87" t="s">
        <v>28</v>
      </c>
      <c r="F49" s="51" t="s">
        <v>11</v>
      </c>
      <c r="G49" s="29">
        <v>41559</v>
      </c>
      <c r="H49" s="27" t="s">
        <v>280</v>
      </c>
      <c r="I49" s="27" t="s">
        <v>904</v>
      </c>
      <c r="J49" s="87">
        <v>5</v>
      </c>
      <c r="K49" s="61">
        <v>1.5</v>
      </c>
      <c r="L49" s="61">
        <v>5</v>
      </c>
      <c r="M49" s="56">
        <v>3</v>
      </c>
      <c r="N49" s="56">
        <v>2.5</v>
      </c>
      <c r="O49" s="56">
        <v>0</v>
      </c>
      <c r="P49" s="56">
        <v>0</v>
      </c>
      <c r="Q49" s="56">
        <v>0</v>
      </c>
      <c r="R49" s="56">
        <v>3</v>
      </c>
      <c r="S49" s="56">
        <v>0</v>
      </c>
      <c r="T49" s="96">
        <f t="shared" si="0"/>
        <v>20</v>
      </c>
      <c r="U49" s="63">
        <f t="shared" si="1"/>
        <v>37.383177570093459</v>
      </c>
      <c r="V49" s="56"/>
    </row>
    <row r="50" spans="1:22" s="11" customFormat="1" ht="15.75" x14ac:dyDescent="0.25">
      <c r="A50" s="26">
        <v>42</v>
      </c>
      <c r="B50" s="26" t="s">
        <v>337</v>
      </c>
      <c r="C50" s="26" t="s">
        <v>38</v>
      </c>
      <c r="D50" s="26" t="s">
        <v>164</v>
      </c>
      <c r="E50" s="46" t="s">
        <v>28</v>
      </c>
      <c r="F50" s="27" t="s">
        <v>11</v>
      </c>
      <c r="G50" s="31">
        <v>41541</v>
      </c>
      <c r="H50" s="27" t="s">
        <v>328</v>
      </c>
      <c r="I50" s="26" t="s">
        <v>336</v>
      </c>
      <c r="J50" s="87">
        <v>4</v>
      </c>
      <c r="K50" s="61">
        <v>1.5</v>
      </c>
      <c r="L50" s="61">
        <v>5</v>
      </c>
      <c r="M50" s="56">
        <v>3</v>
      </c>
      <c r="N50" s="56">
        <v>0</v>
      </c>
      <c r="O50" s="56">
        <v>2</v>
      </c>
      <c r="P50" s="56">
        <v>0</v>
      </c>
      <c r="Q50" s="56">
        <v>1</v>
      </c>
      <c r="R50" s="56">
        <v>3</v>
      </c>
      <c r="S50" s="56">
        <v>0</v>
      </c>
      <c r="T50" s="96">
        <f t="shared" si="0"/>
        <v>19.5</v>
      </c>
      <c r="U50" s="63">
        <f t="shared" si="1"/>
        <v>36.44859813084112</v>
      </c>
      <c r="V50" s="56"/>
    </row>
    <row r="51" spans="1:22" s="11" customFormat="1" ht="15.75" x14ac:dyDescent="0.25">
      <c r="A51" s="26">
        <v>43</v>
      </c>
      <c r="B51" s="27" t="s">
        <v>913</v>
      </c>
      <c r="C51" s="27" t="s">
        <v>118</v>
      </c>
      <c r="D51" s="27" t="s">
        <v>36</v>
      </c>
      <c r="E51" s="87" t="s">
        <v>28</v>
      </c>
      <c r="F51" s="51" t="s">
        <v>11</v>
      </c>
      <c r="G51" s="29">
        <v>41569</v>
      </c>
      <c r="H51" s="27" t="s">
        <v>280</v>
      </c>
      <c r="I51" s="27" t="s">
        <v>904</v>
      </c>
      <c r="J51" s="57">
        <v>5</v>
      </c>
      <c r="K51" s="61">
        <v>2.5</v>
      </c>
      <c r="L51" s="61">
        <v>0</v>
      </c>
      <c r="M51" s="56">
        <v>3</v>
      </c>
      <c r="N51" s="56">
        <v>4.5</v>
      </c>
      <c r="O51" s="56">
        <v>2</v>
      </c>
      <c r="P51" s="56">
        <v>0</v>
      </c>
      <c r="Q51" s="56">
        <v>0</v>
      </c>
      <c r="R51" s="56">
        <v>0</v>
      </c>
      <c r="S51" s="56">
        <v>0</v>
      </c>
      <c r="T51" s="96">
        <f t="shared" si="0"/>
        <v>17</v>
      </c>
      <c r="U51" s="63">
        <f t="shared" si="1"/>
        <v>31.77570093457944</v>
      </c>
      <c r="V51" s="56"/>
    </row>
    <row r="52" spans="1:22" s="11" customFormat="1" ht="15.75" x14ac:dyDescent="0.25">
      <c r="A52" s="26">
        <v>44</v>
      </c>
      <c r="B52" s="26" t="s">
        <v>335</v>
      </c>
      <c r="C52" s="26" t="s">
        <v>111</v>
      </c>
      <c r="D52" s="26" t="s">
        <v>221</v>
      </c>
      <c r="E52" s="46" t="s">
        <v>28</v>
      </c>
      <c r="F52" s="27" t="s">
        <v>11</v>
      </c>
      <c r="G52" s="31">
        <v>41596</v>
      </c>
      <c r="H52" s="27" t="s">
        <v>328</v>
      </c>
      <c r="I52" s="26" t="s">
        <v>334</v>
      </c>
      <c r="J52" s="57">
        <v>5</v>
      </c>
      <c r="K52" s="61">
        <v>3</v>
      </c>
      <c r="L52" s="61">
        <v>0</v>
      </c>
      <c r="M52" s="56">
        <v>2</v>
      </c>
      <c r="N52" s="56">
        <v>2</v>
      </c>
      <c r="O52" s="56">
        <v>0</v>
      </c>
      <c r="P52" s="56">
        <v>0</v>
      </c>
      <c r="Q52" s="56">
        <v>1</v>
      </c>
      <c r="R52" s="56">
        <v>4</v>
      </c>
      <c r="S52" s="56">
        <v>0</v>
      </c>
      <c r="T52" s="96">
        <f t="shared" si="0"/>
        <v>17</v>
      </c>
      <c r="U52" s="63">
        <f t="shared" si="1"/>
        <v>31.77570093457944</v>
      </c>
      <c r="V52" s="56"/>
    </row>
    <row r="53" spans="1:22" s="11" customFormat="1" ht="15.75" x14ac:dyDescent="0.25">
      <c r="A53" s="26">
        <v>45</v>
      </c>
      <c r="B53" s="27" t="s">
        <v>761</v>
      </c>
      <c r="C53" s="26" t="s">
        <v>48</v>
      </c>
      <c r="D53" s="26" t="s">
        <v>105</v>
      </c>
      <c r="E53" s="46" t="s">
        <v>28</v>
      </c>
      <c r="F53" s="27" t="s">
        <v>11</v>
      </c>
      <c r="G53" s="29">
        <v>41537</v>
      </c>
      <c r="H53" s="27" t="s">
        <v>746</v>
      </c>
      <c r="I53" s="27" t="s">
        <v>760</v>
      </c>
      <c r="J53" s="55">
        <v>4</v>
      </c>
      <c r="K53" s="61">
        <v>3</v>
      </c>
      <c r="L53" s="61">
        <v>0</v>
      </c>
      <c r="M53" s="56">
        <v>2</v>
      </c>
      <c r="N53" s="56">
        <v>2</v>
      </c>
      <c r="O53" s="56">
        <v>0</v>
      </c>
      <c r="P53" s="56">
        <v>1</v>
      </c>
      <c r="Q53" s="56">
        <v>1</v>
      </c>
      <c r="R53" s="56">
        <v>2</v>
      </c>
      <c r="S53" s="56">
        <v>1</v>
      </c>
      <c r="T53" s="96">
        <f t="shared" si="0"/>
        <v>16</v>
      </c>
      <c r="U53" s="63">
        <f t="shared" si="1"/>
        <v>29.906542056074766</v>
      </c>
      <c r="V53" s="56"/>
    </row>
    <row r="54" spans="1:22" s="11" customFormat="1" ht="15.75" x14ac:dyDescent="0.25">
      <c r="A54" s="26">
        <v>46</v>
      </c>
      <c r="B54" s="26" t="s">
        <v>206</v>
      </c>
      <c r="C54" s="26" t="s">
        <v>354</v>
      </c>
      <c r="D54" s="26" t="s">
        <v>71</v>
      </c>
      <c r="E54" s="46" t="s">
        <v>28</v>
      </c>
      <c r="F54" s="27" t="s">
        <v>11</v>
      </c>
      <c r="G54" s="31">
        <v>41412</v>
      </c>
      <c r="H54" s="27" t="s">
        <v>713</v>
      </c>
      <c r="I54" s="26" t="s">
        <v>836</v>
      </c>
      <c r="J54" s="57">
        <v>2</v>
      </c>
      <c r="K54" s="61">
        <v>2</v>
      </c>
      <c r="L54" s="61">
        <v>2</v>
      </c>
      <c r="M54" s="56">
        <v>4</v>
      </c>
      <c r="N54" s="56">
        <v>0</v>
      </c>
      <c r="O54" s="56">
        <v>0</v>
      </c>
      <c r="P54" s="56">
        <v>0</v>
      </c>
      <c r="Q54" s="56">
        <v>0</v>
      </c>
      <c r="R54" s="56">
        <v>3</v>
      </c>
      <c r="S54" s="56">
        <v>0</v>
      </c>
      <c r="T54" s="96">
        <f t="shared" si="0"/>
        <v>13</v>
      </c>
      <c r="U54" s="63">
        <f t="shared" si="1"/>
        <v>24.299065420560748</v>
      </c>
      <c r="V54" s="56"/>
    </row>
    <row r="57" spans="1:22" ht="15.75" x14ac:dyDescent="0.25">
      <c r="I57" s="25" t="s">
        <v>1000</v>
      </c>
    </row>
    <row r="58" spans="1:22" ht="15.75" x14ac:dyDescent="0.25">
      <c r="I58" s="2" t="s">
        <v>1012</v>
      </c>
    </row>
    <row r="59" spans="1:22" ht="15.75" x14ac:dyDescent="0.25">
      <c r="I59" s="25" t="s">
        <v>1013</v>
      </c>
    </row>
    <row r="60" spans="1:22" ht="15.75" x14ac:dyDescent="0.25">
      <c r="I60" s="25" t="s">
        <v>1002</v>
      </c>
    </row>
    <row r="61" spans="1:22" ht="15.75" x14ac:dyDescent="0.25">
      <c r="I61" s="25" t="s">
        <v>1014</v>
      </c>
    </row>
    <row r="62" spans="1:22" ht="15.75" x14ac:dyDescent="0.25">
      <c r="I62" s="25" t="s">
        <v>1015</v>
      </c>
    </row>
    <row r="63" spans="1:22" ht="15.75" x14ac:dyDescent="0.25">
      <c r="I63" s="25" t="s">
        <v>1016</v>
      </c>
    </row>
    <row r="64" spans="1:22" ht="15.75" x14ac:dyDescent="0.25">
      <c r="I64" s="25" t="s">
        <v>1017</v>
      </c>
    </row>
    <row r="65" spans="1:9" ht="15.75" x14ac:dyDescent="0.25">
      <c r="I65" s="25" t="s">
        <v>1018</v>
      </c>
    </row>
    <row r="66" spans="1:9" ht="15.75" x14ac:dyDescent="0.25">
      <c r="I66" s="25" t="s">
        <v>1019</v>
      </c>
    </row>
    <row r="67" spans="1:9" ht="15.75" x14ac:dyDescent="0.25">
      <c r="I67" s="25" t="s">
        <v>1020</v>
      </c>
    </row>
    <row r="68" spans="1:9" ht="15.75" x14ac:dyDescent="0.25">
      <c r="A68" t="s">
        <v>994</v>
      </c>
      <c r="I68" s="25" t="s">
        <v>1021</v>
      </c>
    </row>
    <row r="69" spans="1:9" ht="15.75" x14ac:dyDescent="0.25">
      <c r="I69" s="25" t="s">
        <v>1022</v>
      </c>
    </row>
    <row r="70" spans="1:9" ht="15.75" x14ac:dyDescent="0.25">
      <c r="I70" s="25" t="s">
        <v>1023</v>
      </c>
    </row>
    <row r="71" spans="1:9" ht="15.75" x14ac:dyDescent="0.25">
      <c r="I71" s="25" t="s">
        <v>1024</v>
      </c>
    </row>
    <row r="72" spans="1:9" ht="15.75" x14ac:dyDescent="0.25">
      <c r="I72" s="25" t="s">
        <v>1025</v>
      </c>
    </row>
    <row r="73" spans="1:9" ht="15.75" x14ac:dyDescent="0.25">
      <c r="I73" s="25" t="s">
        <v>1026</v>
      </c>
    </row>
    <row r="74" spans="1:9" ht="15.75" x14ac:dyDescent="0.25">
      <c r="I74" s="25" t="s">
        <v>1027</v>
      </c>
    </row>
    <row r="75" spans="1:9" ht="15.75" x14ac:dyDescent="0.25">
      <c r="I75" s="25" t="s">
        <v>1028</v>
      </c>
    </row>
    <row r="76" spans="1:9" ht="15.75" x14ac:dyDescent="0.25">
      <c r="I76" s="25" t="s">
        <v>1029</v>
      </c>
    </row>
    <row r="77" spans="1:9" ht="15.75" x14ac:dyDescent="0.25">
      <c r="I77" s="25" t="s">
        <v>1030</v>
      </c>
    </row>
    <row r="78" spans="1:9" ht="15.75" x14ac:dyDescent="0.25">
      <c r="I78" s="25" t="s">
        <v>1031</v>
      </c>
    </row>
    <row r="79" spans="1:9" ht="15.75" x14ac:dyDescent="0.25">
      <c r="I79" s="25" t="s">
        <v>1032</v>
      </c>
    </row>
    <row r="80" spans="1:9" ht="15.75" x14ac:dyDescent="0.25">
      <c r="I80" s="25" t="s">
        <v>1033</v>
      </c>
    </row>
    <row r="81" spans="9:9" ht="15.75" x14ac:dyDescent="0.25">
      <c r="I81" s="25" t="s">
        <v>1034</v>
      </c>
    </row>
  </sheetData>
  <sortState ref="A9:U54">
    <sortCondition descending="1" ref="T9:T54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6"/>
  <sheetViews>
    <sheetView zoomScale="55" zoomScaleNormal="55" workbookViewId="0">
      <selection activeCell="A26" sqref="A26"/>
    </sheetView>
  </sheetViews>
  <sheetFormatPr defaultRowHeight="15" x14ac:dyDescent="0.25"/>
  <cols>
    <col min="1" max="1" width="5.42578125" customWidth="1"/>
    <col min="2" max="2" width="15.7109375" customWidth="1"/>
    <col min="3" max="3" width="11" customWidth="1"/>
    <col min="4" max="4" width="13.42578125" customWidth="1"/>
    <col min="5" max="5" width="5.42578125" customWidth="1"/>
    <col min="6" max="6" width="11.28515625" bestFit="1" customWidth="1"/>
    <col min="7" max="7" width="11.85546875" customWidth="1"/>
    <col min="8" max="8" width="31.7109375" customWidth="1"/>
    <col min="9" max="9" width="37.140625" customWidth="1"/>
    <col min="10" max="10" width="6.28515625" customWidth="1"/>
    <col min="11" max="11" width="5.85546875" customWidth="1"/>
    <col min="12" max="12" width="5.5703125" customWidth="1"/>
    <col min="13" max="13" width="5.7109375" customWidth="1"/>
    <col min="14" max="14" width="6.140625" customWidth="1"/>
    <col min="15" max="15" width="4.7109375" customWidth="1"/>
    <col min="16" max="17" width="5.85546875" customWidth="1"/>
    <col min="18" max="19" width="6.140625" customWidth="1"/>
    <col min="22" max="22" width="14.5703125" customWidth="1"/>
  </cols>
  <sheetData>
    <row r="1" spans="1:22" ht="15.75" x14ac:dyDescent="0.25">
      <c r="A1" s="2"/>
      <c r="B1" s="2"/>
      <c r="C1" s="2"/>
      <c r="D1" s="2"/>
      <c r="E1" s="2"/>
      <c r="F1" s="2"/>
      <c r="G1" s="2"/>
      <c r="H1" s="2"/>
      <c r="I1" s="2"/>
      <c r="J1" s="2"/>
    </row>
    <row r="2" spans="1:22" ht="15.75" x14ac:dyDescent="0.25">
      <c r="A2" s="2"/>
      <c r="B2" s="2"/>
      <c r="C2" s="2"/>
      <c r="D2" s="2"/>
      <c r="E2" s="2"/>
      <c r="F2" s="2" t="s">
        <v>896</v>
      </c>
      <c r="G2" s="2"/>
      <c r="H2" s="2"/>
      <c r="I2" s="2"/>
      <c r="J2" s="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x14ac:dyDescent="0.25">
      <c r="A3" s="2"/>
      <c r="B3" s="2" t="s">
        <v>897</v>
      </c>
      <c r="C3" s="2"/>
      <c r="D3" s="2"/>
      <c r="E3" s="2"/>
      <c r="F3" s="2"/>
      <c r="G3" s="2"/>
      <c r="H3" s="2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</row>
    <row r="4" spans="1:22" ht="15.75" x14ac:dyDescent="0.25">
      <c r="A4" s="2" t="s">
        <v>898</v>
      </c>
      <c r="B4" s="2" t="s">
        <v>902</v>
      </c>
      <c r="C4" s="2"/>
      <c r="D4" s="2"/>
      <c r="E4" s="2"/>
      <c r="F4" s="2"/>
      <c r="G4" s="2"/>
      <c r="H4" s="2"/>
      <c r="I4" s="2" t="s">
        <v>899</v>
      </c>
      <c r="J4" s="3">
        <v>6</v>
      </c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</row>
    <row r="5" spans="1:22" ht="15.75" x14ac:dyDescent="0.25">
      <c r="A5" s="2" t="s">
        <v>900</v>
      </c>
      <c r="B5" s="2"/>
      <c r="C5" s="2"/>
      <c r="D5" s="2">
        <v>53.5</v>
      </c>
      <c r="E5" s="2"/>
      <c r="F5" s="2"/>
      <c r="G5" s="2"/>
      <c r="H5" s="2"/>
      <c r="I5" s="2" t="s">
        <v>901</v>
      </c>
      <c r="J5" s="2" t="s">
        <v>983</v>
      </c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</row>
    <row r="6" spans="1:22" s="11" customFormat="1" ht="47.25" x14ac:dyDescent="0.25">
      <c r="A6" s="54" t="s">
        <v>998</v>
      </c>
      <c r="B6" s="85" t="s">
        <v>0</v>
      </c>
      <c r="C6" s="85" t="s">
        <v>1</v>
      </c>
      <c r="D6" s="85" t="s">
        <v>2</v>
      </c>
      <c r="E6" s="85" t="s">
        <v>3</v>
      </c>
      <c r="F6" s="85" t="s">
        <v>4</v>
      </c>
      <c r="G6" s="85" t="s">
        <v>5</v>
      </c>
      <c r="H6" s="85" t="s">
        <v>6</v>
      </c>
      <c r="I6" s="85" t="s">
        <v>7</v>
      </c>
      <c r="J6" s="49" t="s">
        <v>984</v>
      </c>
      <c r="K6" s="49" t="s">
        <v>985</v>
      </c>
      <c r="L6" s="49" t="s">
        <v>986</v>
      </c>
      <c r="M6" s="49" t="s">
        <v>987</v>
      </c>
      <c r="N6" s="49" t="s">
        <v>988</v>
      </c>
      <c r="O6" s="49" t="s">
        <v>989</v>
      </c>
      <c r="P6" s="49" t="s">
        <v>990</v>
      </c>
      <c r="Q6" s="49" t="s">
        <v>995</v>
      </c>
      <c r="R6" s="49" t="s">
        <v>996</v>
      </c>
      <c r="S6" s="49" t="s">
        <v>1035</v>
      </c>
      <c r="T6" s="54" t="s">
        <v>991</v>
      </c>
      <c r="U6" s="54" t="s">
        <v>992</v>
      </c>
      <c r="V6" s="54" t="s">
        <v>993</v>
      </c>
    </row>
    <row r="7" spans="1:22" s="199" customFormat="1" ht="15.75" x14ac:dyDescent="0.25">
      <c r="A7" s="184">
        <v>1</v>
      </c>
      <c r="B7" s="227" t="s">
        <v>625</v>
      </c>
      <c r="C7" s="227" t="s">
        <v>179</v>
      </c>
      <c r="D7" s="227" t="s">
        <v>119</v>
      </c>
      <c r="E7" s="228" t="s">
        <v>28</v>
      </c>
      <c r="F7" s="177" t="s">
        <v>11</v>
      </c>
      <c r="G7" s="229">
        <v>41056</v>
      </c>
      <c r="H7" s="227" t="s">
        <v>925</v>
      </c>
      <c r="I7" s="227" t="s">
        <v>804</v>
      </c>
      <c r="J7" s="201">
        <v>5</v>
      </c>
      <c r="K7" s="187">
        <v>6</v>
      </c>
      <c r="L7" s="187">
        <v>5</v>
      </c>
      <c r="M7" s="187">
        <v>5</v>
      </c>
      <c r="N7" s="187">
        <v>4.5</v>
      </c>
      <c r="O7" s="187">
        <v>2</v>
      </c>
      <c r="P7" s="187">
        <v>5</v>
      </c>
      <c r="Q7" s="187">
        <v>6</v>
      </c>
      <c r="R7" s="187">
        <v>8</v>
      </c>
      <c r="S7" s="187">
        <v>6</v>
      </c>
      <c r="T7" s="147">
        <f t="shared" ref="T7:T38" si="0">SUM(J7:S7)</f>
        <v>52.5</v>
      </c>
      <c r="U7" s="230">
        <f t="shared" ref="U7:U38" si="1">T7*100/53.5</f>
        <v>98.130841121495322</v>
      </c>
      <c r="V7" s="187" t="s">
        <v>194</v>
      </c>
    </row>
    <row r="8" spans="1:22" s="199" customFormat="1" ht="15.75" x14ac:dyDescent="0.25">
      <c r="A8" s="184">
        <v>2</v>
      </c>
      <c r="B8" s="231" t="s">
        <v>422</v>
      </c>
      <c r="C8" s="231" t="s">
        <v>41</v>
      </c>
      <c r="D8" s="231" t="s">
        <v>119</v>
      </c>
      <c r="E8" s="228" t="s">
        <v>28</v>
      </c>
      <c r="F8" s="177" t="s">
        <v>11</v>
      </c>
      <c r="G8" s="232">
        <v>41194</v>
      </c>
      <c r="H8" s="231" t="s">
        <v>924</v>
      </c>
      <c r="I8" s="231" t="s">
        <v>425</v>
      </c>
      <c r="J8" s="175">
        <v>5</v>
      </c>
      <c r="K8" s="187">
        <v>5.5</v>
      </c>
      <c r="L8" s="187">
        <v>5</v>
      </c>
      <c r="M8" s="187">
        <v>5</v>
      </c>
      <c r="N8" s="187">
        <v>4.5</v>
      </c>
      <c r="O8" s="187">
        <v>2</v>
      </c>
      <c r="P8" s="187">
        <v>0</v>
      </c>
      <c r="Q8" s="187">
        <v>5</v>
      </c>
      <c r="R8" s="187">
        <v>7</v>
      </c>
      <c r="S8" s="187">
        <v>5</v>
      </c>
      <c r="T8" s="147">
        <f t="shared" si="0"/>
        <v>44</v>
      </c>
      <c r="U8" s="230">
        <f t="shared" si="1"/>
        <v>82.242990654205613</v>
      </c>
      <c r="V8" s="187" t="s">
        <v>628</v>
      </c>
    </row>
    <row r="9" spans="1:22" s="199" customFormat="1" ht="15.75" x14ac:dyDescent="0.25">
      <c r="A9" s="184">
        <v>3</v>
      </c>
      <c r="B9" s="177" t="s">
        <v>931</v>
      </c>
      <c r="C9" s="177" t="s">
        <v>509</v>
      </c>
      <c r="D9" s="177" t="s">
        <v>58</v>
      </c>
      <c r="E9" s="228" t="s">
        <v>20</v>
      </c>
      <c r="F9" s="177" t="s">
        <v>11</v>
      </c>
      <c r="G9" s="205">
        <v>41177</v>
      </c>
      <c r="H9" s="177" t="s">
        <v>932</v>
      </c>
      <c r="I9" s="233" t="s">
        <v>587</v>
      </c>
      <c r="J9" s="228">
        <v>5</v>
      </c>
      <c r="K9" s="187">
        <v>4</v>
      </c>
      <c r="L9" s="187">
        <v>5</v>
      </c>
      <c r="M9" s="187">
        <v>4.5</v>
      </c>
      <c r="N9" s="187">
        <v>3.5</v>
      </c>
      <c r="O9" s="187">
        <v>2</v>
      </c>
      <c r="P9" s="187">
        <v>0</v>
      </c>
      <c r="Q9" s="187">
        <v>6</v>
      </c>
      <c r="R9" s="187">
        <v>6</v>
      </c>
      <c r="S9" s="187">
        <v>6</v>
      </c>
      <c r="T9" s="147">
        <f t="shared" si="0"/>
        <v>42</v>
      </c>
      <c r="U9" s="230">
        <f t="shared" si="1"/>
        <v>78.504672897196258</v>
      </c>
      <c r="V9" s="187" t="s">
        <v>628</v>
      </c>
    </row>
    <row r="10" spans="1:22" s="199" customFormat="1" ht="15.75" x14ac:dyDescent="0.25">
      <c r="A10" s="184">
        <v>4</v>
      </c>
      <c r="B10" s="184" t="s">
        <v>654</v>
      </c>
      <c r="C10" s="184" t="s">
        <v>185</v>
      </c>
      <c r="D10" s="184" t="s">
        <v>225</v>
      </c>
      <c r="E10" s="183" t="s">
        <v>28</v>
      </c>
      <c r="F10" s="177" t="s">
        <v>11</v>
      </c>
      <c r="G10" s="200">
        <v>41122</v>
      </c>
      <c r="H10" s="177" t="s">
        <v>636</v>
      </c>
      <c r="I10" s="184" t="s">
        <v>653</v>
      </c>
      <c r="J10" s="228">
        <v>5</v>
      </c>
      <c r="K10" s="187">
        <v>5</v>
      </c>
      <c r="L10" s="187">
        <v>5</v>
      </c>
      <c r="M10" s="187">
        <v>3</v>
      </c>
      <c r="N10" s="187">
        <v>4</v>
      </c>
      <c r="O10" s="187">
        <v>2</v>
      </c>
      <c r="P10" s="187">
        <v>0</v>
      </c>
      <c r="Q10" s="187">
        <v>4</v>
      </c>
      <c r="R10" s="187">
        <v>6</v>
      </c>
      <c r="S10" s="187">
        <v>6</v>
      </c>
      <c r="T10" s="147">
        <f t="shared" si="0"/>
        <v>40</v>
      </c>
      <c r="U10" s="230">
        <f t="shared" si="1"/>
        <v>74.766355140186917</v>
      </c>
      <c r="V10" s="187" t="s">
        <v>628</v>
      </c>
    </row>
    <row r="11" spans="1:22" s="199" customFormat="1" ht="15.75" x14ac:dyDescent="0.25">
      <c r="A11" s="184">
        <v>5</v>
      </c>
      <c r="B11" s="177" t="s">
        <v>849</v>
      </c>
      <c r="C11" s="177" t="s">
        <v>850</v>
      </c>
      <c r="D11" s="177" t="s">
        <v>851</v>
      </c>
      <c r="E11" s="175" t="s">
        <v>20</v>
      </c>
      <c r="F11" s="177" t="s">
        <v>11</v>
      </c>
      <c r="G11" s="205">
        <v>41254</v>
      </c>
      <c r="H11" s="177" t="s">
        <v>713</v>
      </c>
      <c r="I11" s="177" t="s">
        <v>843</v>
      </c>
      <c r="J11" s="174">
        <v>5</v>
      </c>
      <c r="K11" s="187">
        <v>4.5</v>
      </c>
      <c r="L11" s="187">
        <v>5</v>
      </c>
      <c r="M11" s="187">
        <v>5</v>
      </c>
      <c r="N11" s="187">
        <v>3.5</v>
      </c>
      <c r="O11" s="187">
        <v>2</v>
      </c>
      <c r="P11" s="187">
        <v>0</v>
      </c>
      <c r="Q11" s="187">
        <v>4</v>
      </c>
      <c r="R11" s="187">
        <v>6</v>
      </c>
      <c r="S11" s="187">
        <v>4</v>
      </c>
      <c r="T11" s="147">
        <f t="shared" si="0"/>
        <v>39</v>
      </c>
      <c r="U11" s="230">
        <f t="shared" si="1"/>
        <v>72.89719626168224</v>
      </c>
      <c r="V11" s="187" t="s">
        <v>628</v>
      </c>
    </row>
    <row r="12" spans="1:22" s="199" customFormat="1" ht="15.75" x14ac:dyDescent="0.25">
      <c r="A12" s="184">
        <v>6</v>
      </c>
      <c r="B12" s="177" t="s">
        <v>930</v>
      </c>
      <c r="C12" s="177" t="s">
        <v>115</v>
      </c>
      <c r="D12" s="177" t="s">
        <v>219</v>
      </c>
      <c r="E12" s="175" t="s">
        <v>20</v>
      </c>
      <c r="F12" s="177" t="s">
        <v>11</v>
      </c>
      <c r="G12" s="205">
        <v>41086</v>
      </c>
      <c r="H12" s="177" t="s">
        <v>490</v>
      </c>
      <c r="I12" s="177" t="s">
        <v>495</v>
      </c>
      <c r="J12" s="175">
        <v>5</v>
      </c>
      <c r="K12" s="187">
        <v>4</v>
      </c>
      <c r="L12" s="187">
        <v>5</v>
      </c>
      <c r="M12" s="187">
        <v>5</v>
      </c>
      <c r="N12" s="187">
        <v>4</v>
      </c>
      <c r="O12" s="187">
        <v>2</v>
      </c>
      <c r="P12" s="187">
        <v>3</v>
      </c>
      <c r="Q12" s="187">
        <v>2</v>
      </c>
      <c r="R12" s="187">
        <v>5</v>
      </c>
      <c r="S12" s="187">
        <v>2</v>
      </c>
      <c r="T12" s="147">
        <f t="shared" si="0"/>
        <v>37</v>
      </c>
      <c r="U12" s="230">
        <f t="shared" si="1"/>
        <v>69.158878504672899</v>
      </c>
      <c r="V12" s="187" t="s">
        <v>628</v>
      </c>
    </row>
    <row r="13" spans="1:22" s="199" customFormat="1" ht="15.75" x14ac:dyDescent="0.25">
      <c r="A13" s="184">
        <v>7</v>
      </c>
      <c r="B13" s="184" t="s">
        <v>120</v>
      </c>
      <c r="C13" s="184" t="s">
        <v>242</v>
      </c>
      <c r="D13" s="184" t="s">
        <v>98</v>
      </c>
      <c r="E13" s="183" t="s">
        <v>20</v>
      </c>
      <c r="F13" s="177" t="s">
        <v>11</v>
      </c>
      <c r="G13" s="200">
        <v>41192</v>
      </c>
      <c r="H13" s="177" t="s">
        <v>636</v>
      </c>
      <c r="I13" s="191" t="s">
        <v>652</v>
      </c>
      <c r="J13" s="234">
        <v>5</v>
      </c>
      <c r="K13" s="235">
        <v>5</v>
      </c>
      <c r="L13" s="236">
        <v>5</v>
      </c>
      <c r="M13" s="187">
        <v>4</v>
      </c>
      <c r="N13" s="187">
        <v>3.5</v>
      </c>
      <c r="O13" s="187">
        <v>2</v>
      </c>
      <c r="P13" s="187">
        <v>0</v>
      </c>
      <c r="Q13" s="187">
        <v>3.5</v>
      </c>
      <c r="R13" s="187">
        <v>7</v>
      </c>
      <c r="S13" s="187">
        <v>0</v>
      </c>
      <c r="T13" s="147">
        <f t="shared" si="0"/>
        <v>35</v>
      </c>
      <c r="U13" s="230">
        <f t="shared" si="1"/>
        <v>65.420560747663558</v>
      </c>
      <c r="V13" s="187" t="s">
        <v>628</v>
      </c>
    </row>
    <row r="14" spans="1:22" s="199" customFormat="1" ht="15.75" x14ac:dyDescent="0.25">
      <c r="A14" s="184">
        <v>8</v>
      </c>
      <c r="B14" s="184" t="s">
        <v>655</v>
      </c>
      <c r="C14" s="184" t="s">
        <v>230</v>
      </c>
      <c r="D14" s="184" t="s">
        <v>656</v>
      </c>
      <c r="E14" s="183" t="s">
        <v>20</v>
      </c>
      <c r="F14" s="177" t="s">
        <v>11</v>
      </c>
      <c r="G14" s="200">
        <v>41289</v>
      </c>
      <c r="H14" s="177" t="s">
        <v>636</v>
      </c>
      <c r="I14" s="184" t="s">
        <v>652</v>
      </c>
      <c r="J14" s="228">
        <v>5</v>
      </c>
      <c r="K14" s="187">
        <v>5</v>
      </c>
      <c r="L14" s="187">
        <v>5</v>
      </c>
      <c r="M14" s="187">
        <v>5</v>
      </c>
      <c r="N14" s="187">
        <v>6</v>
      </c>
      <c r="O14" s="187">
        <v>0</v>
      </c>
      <c r="P14" s="187">
        <v>0</v>
      </c>
      <c r="Q14" s="187">
        <v>2</v>
      </c>
      <c r="R14" s="187">
        <v>5</v>
      </c>
      <c r="S14" s="187">
        <v>2</v>
      </c>
      <c r="T14" s="147">
        <f t="shared" si="0"/>
        <v>35</v>
      </c>
      <c r="U14" s="230">
        <f t="shared" si="1"/>
        <v>65.420560747663558</v>
      </c>
      <c r="V14" s="187" t="s">
        <v>628</v>
      </c>
    </row>
    <row r="15" spans="1:22" s="199" customFormat="1" ht="15.75" x14ac:dyDescent="0.25">
      <c r="A15" s="184">
        <v>9</v>
      </c>
      <c r="B15" s="184" t="s">
        <v>926</v>
      </c>
      <c r="C15" s="184" t="s">
        <v>160</v>
      </c>
      <c r="D15" s="184" t="s">
        <v>39</v>
      </c>
      <c r="E15" s="183" t="s">
        <v>28</v>
      </c>
      <c r="F15" s="177" t="s">
        <v>11</v>
      </c>
      <c r="G15" s="200">
        <v>40968</v>
      </c>
      <c r="H15" s="177" t="s">
        <v>490</v>
      </c>
      <c r="I15" s="177" t="s">
        <v>495</v>
      </c>
      <c r="J15" s="174">
        <v>5</v>
      </c>
      <c r="K15" s="187">
        <v>3.5</v>
      </c>
      <c r="L15" s="187">
        <v>5</v>
      </c>
      <c r="M15" s="187">
        <v>2</v>
      </c>
      <c r="N15" s="187">
        <v>2</v>
      </c>
      <c r="O15" s="187">
        <v>2</v>
      </c>
      <c r="P15" s="187">
        <v>0</v>
      </c>
      <c r="Q15" s="187">
        <v>4</v>
      </c>
      <c r="R15" s="187">
        <v>7</v>
      </c>
      <c r="S15" s="187">
        <v>4</v>
      </c>
      <c r="T15" s="147">
        <f t="shared" si="0"/>
        <v>34.5</v>
      </c>
      <c r="U15" s="230">
        <f t="shared" si="1"/>
        <v>64.485981308411212</v>
      </c>
      <c r="V15" s="187" t="s">
        <v>628</v>
      </c>
    </row>
    <row r="16" spans="1:22" s="199" customFormat="1" ht="15.75" x14ac:dyDescent="0.25">
      <c r="A16" s="184">
        <v>10</v>
      </c>
      <c r="B16" s="191" t="s">
        <v>584</v>
      </c>
      <c r="C16" s="191" t="s">
        <v>78</v>
      </c>
      <c r="D16" s="191" t="s">
        <v>102</v>
      </c>
      <c r="E16" s="195" t="s">
        <v>28</v>
      </c>
      <c r="F16" s="177" t="s">
        <v>11</v>
      </c>
      <c r="G16" s="209">
        <v>41107</v>
      </c>
      <c r="H16" s="177" t="s">
        <v>580</v>
      </c>
      <c r="I16" s="191" t="s">
        <v>587</v>
      </c>
      <c r="J16" s="237">
        <v>5</v>
      </c>
      <c r="K16" s="187">
        <v>4</v>
      </c>
      <c r="L16" s="187">
        <v>5</v>
      </c>
      <c r="M16" s="187">
        <v>3</v>
      </c>
      <c r="N16" s="187">
        <v>3.5</v>
      </c>
      <c r="O16" s="187">
        <v>2</v>
      </c>
      <c r="P16" s="187">
        <v>0</v>
      </c>
      <c r="Q16" s="187">
        <v>4</v>
      </c>
      <c r="R16" s="187">
        <v>5</v>
      </c>
      <c r="S16" s="187">
        <v>2</v>
      </c>
      <c r="T16" s="147">
        <f t="shared" si="0"/>
        <v>33.5</v>
      </c>
      <c r="U16" s="230">
        <f t="shared" si="1"/>
        <v>62.616822429906541</v>
      </c>
      <c r="V16" s="187" t="s">
        <v>628</v>
      </c>
    </row>
    <row r="17" spans="1:22" s="199" customFormat="1" ht="15.75" x14ac:dyDescent="0.25">
      <c r="A17" s="184">
        <v>11</v>
      </c>
      <c r="B17" s="177" t="s">
        <v>26</v>
      </c>
      <c r="C17" s="177" t="s">
        <v>172</v>
      </c>
      <c r="D17" s="177" t="s">
        <v>102</v>
      </c>
      <c r="E17" s="175" t="s">
        <v>28</v>
      </c>
      <c r="F17" s="238" t="s">
        <v>11</v>
      </c>
      <c r="G17" s="177" t="s">
        <v>847</v>
      </c>
      <c r="H17" s="177" t="s">
        <v>795</v>
      </c>
      <c r="I17" s="177" t="s">
        <v>804</v>
      </c>
      <c r="J17" s="237">
        <v>5</v>
      </c>
      <c r="K17" s="187">
        <v>4.5</v>
      </c>
      <c r="L17" s="187">
        <v>5</v>
      </c>
      <c r="M17" s="187">
        <v>3</v>
      </c>
      <c r="N17" s="187">
        <v>3</v>
      </c>
      <c r="O17" s="187">
        <v>0</v>
      </c>
      <c r="P17" s="187">
        <v>0</v>
      </c>
      <c r="Q17" s="187">
        <v>6</v>
      </c>
      <c r="R17" s="187">
        <v>6</v>
      </c>
      <c r="S17" s="187">
        <v>1</v>
      </c>
      <c r="T17" s="147">
        <f t="shared" si="0"/>
        <v>33.5</v>
      </c>
      <c r="U17" s="230">
        <f t="shared" si="1"/>
        <v>62.616822429906541</v>
      </c>
      <c r="V17" s="187" t="s">
        <v>628</v>
      </c>
    </row>
    <row r="18" spans="1:22" s="199" customFormat="1" ht="15.75" x14ac:dyDescent="0.25">
      <c r="A18" s="184">
        <v>12</v>
      </c>
      <c r="B18" s="239" t="s">
        <v>933</v>
      </c>
      <c r="C18" s="239" t="s">
        <v>141</v>
      </c>
      <c r="D18" s="239" t="s">
        <v>178</v>
      </c>
      <c r="E18" s="228" t="s">
        <v>28</v>
      </c>
      <c r="F18" s="177" t="s">
        <v>11</v>
      </c>
      <c r="G18" s="240">
        <v>40916</v>
      </c>
      <c r="H18" s="177" t="s">
        <v>192</v>
      </c>
      <c r="I18" s="177" t="s">
        <v>236</v>
      </c>
      <c r="J18" s="228">
        <v>5</v>
      </c>
      <c r="K18" s="187">
        <v>3.5</v>
      </c>
      <c r="L18" s="187">
        <v>5</v>
      </c>
      <c r="M18" s="187">
        <v>5</v>
      </c>
      <c r="N18" s="187">
        <v>3</v>
      </c>
      <c r="O18" s="187">
        <v>2</v>
      </c>
      <c r="P18" s="187">
        <v>0</v>
      </c>
      <c r="Q18" s="187">
        <v>4</v>
      </c>
      <c r="R18" s="187">
        <v>5</v>
      </c>
      <c r="S18" s="187">
        <v>1</v>
      </c>
      <c r="T18" s="147">
        <f t="shared" si="0"/>
        <v>33.5</v>
      </c>
      <c r="U18" s="230">
        <f t="shared" si="1"/>
        <v>62.616822429906541</v>
      </c>
      <c r="V18" s="187" t="s">
        <v>628</v>
      </c>
    </row>
    <row r="19" spans="1:22" s="199" customFormat="1" ht="15.75" x14ac:dyDescent="0.25">
      <c r="A19" s="13">
        <v>13</v>
      </c>
      <c r="B19" s="12" t="s">
        <v>206</v>
      </c>
      <c r="C19" s="12" t="s">
        <v>104</v>
      </c>
      <c r="D19" s="12" t="s">
        <v>131</v>
      </c>
      <c r="E19" s="21" t="s">
        <v>28</v>
      </c>
      <c r="F19" s="14" t="s">
        <v>11</v>
      </c>
      <c r="G19" s="15" t="s">
        <v>550</v>
      </c>
      <c r="H19" s="14" t="s">
        <v>548</v>
      </c>
      <c r="I19" s="12" t="s">
        <v>549</v>
      </c>
      <c r="J19" s="7">
        <v>5</v>
      </c>
      <c r="K19" s="100">
        <v>3</v>
      </c>
      <c r="L19" s="100">
        <v>4</v>
      </c>
      <c r="M19" s="100">
        <v>3</v>
      </c>
      <c r="N19" s="100">
        <v>3.5</v>
      </c>
      <c r="O19" s="100">
        <v>2</v>
      </c>
      <c r="P19" s="100">
        <v>0</v>
      </c>
      <c r="Q19" s="100">
        <v>5</v>
      </c>
      <c r="R19" s="100">
        <v>4</v>
      </c>
      <c r="S19" s="100">
        <v>4</v>
      </c>
      <c r="T19" s="142">
        <f t="shared" si="0"/>
        <v>33.5</v>
      </c>
      <c r="U19" s="143">
        <f t="shared" si="1"/>
        <v>62.616822429906541</v>
      </c>
      <c r="V19" s="100" t="s">
        <v>628</v>
      </c>
    </row>
    <row r="20" spans="1:22" s="199" customFormat="1" ht="15.75" x14ac:dyDescent="0.25">
      <c r="A20" s="184">
        <v>14</v>
      </c>
      <c r="B20" s="233" t="s">
        <v>312</v>
      </c>
      <c r="C20" s="233" t="s">
        <v>928</v>
      </c>
      <c r="D20" s="233" t="s">
        <v>929</v>
      </c>
      <c r="E20" s="228" t="s">
        <v>28</v>
      </c>
      <c r="F20" s="177" t="s">
        <v>11</v>
      </c>
      <c r="G20" s="241">
        <v>41061</v>
      </c>
      <c r="H20" s="177" t="s">
        <v>713</v>
      </c>
      <c r="I20" s="233" t="s">
        <v>845</v>
      </c>
      <c r="J20" s="201">
        <v>5</v>
      </c>
      <c r="K20" s="187">
        <v>4</v>
      </c>
      <c r="L20" s="187">
        <v>5</v>
      </c>
      <c r="M20" s="187">
        <v>5</v>
      </c>
      <c r="N20" s="187">
        <v>3</v>
      </c>
      <c r="O20" s="187">
        <v>2</v>
      </c>
      <c r="P20" s="187">
        <v>0</v>
      </c>
      <c r="Q20" s="187">
        <v>2</v>
      </c>
      <c r="R20" s="187">
        <v>5</v>
      </c>
      <c r="S20" s="187">
        <v>2</v>
      </c>
      <c r="T20" s="147">
        <f t="shared" si="0"/>
        <v>33</v>
      </c>
      <c r="U20" s="230">
        <f t="shared" si="1"/>
        <v>61.682242990654203</v>
      </c>
      <c r="V20" s="187" t="s">
        <v>628</v>
      </c>
    </row>
    <row r="21" spans="1:22" s="11" customFormat="1" ht="15.75" x14ac:dyDescent="0.25">
      <c r="A21" s="184">
        <v>15</v>
      </c>
      <c r="B21" s="191" t="s">
        <v>321</v>
      </c>
      <c r="C21" s="191" t="s">
        <v>70</v>
      </c>
      <c r="D21" s="191" t="s">
        <v>100</v>
      </c>
      <c r="E21" s="195" t="s">
        <v>28</v>
      </c>
      <c r="F21" s="177" t="s">
        <v>11</v>
      </c>
      <c r="G21" s="205">
        <v>41040</v>
      </c>
      <c r="H21" s="177" t="s">
        <v>328</v>
      </c>
      <c r="I21" s="191" t="s">
        <v>340</v>
      </c>
      <c r="J21" s="174">
        <v>5</v>
      </c>
      <c r="K21" s="187">
        <v>2.5</v>
      </c>
      <c r="L21" s="187">
        <v>4.5</v>
      </c>
      <c r="M21" s="187">
        <v>5</v>
      </c>
      <c r="N21" s="187">
        <v>3</v>
      </c>
      <c r="O21" s="187">
        <v>2</v>
      </c>
      <c r="P21" s="187">
        <v>3</v>
      </c>
      <c r="Q21" s="187">
        <v>3</v>
      </c>
      <c r="R21" s="187">
        <v>4</v>
      </c>
      <c r="S21" s="187">
        <v>1</v>
      </c>
      <c r="T21" s="147">
        <f t="shared" si="0"/>
        <v>33</v>
      </c>
      <c r="U21" s="230">
        <f t="shared" si="1"/>
        <v>61.682242990654203</v>
      </c>
      <c r="V21" s="187" t="s">
        <v>628</v>
      </c>
    </row>
    <row r="22" spans="1:22" s="11" customFormat="1" ht="15.75" x14ac:dyDescent="0.25">
      <c r="A22" s="13">
        <v>16</v>
      </c>
      <c r="B22" s="17" t="s">
        <v>65</v>
      </c>
      <c r="C22" s="13" t="s">
        <v>121</v>
      </c>
      <c r="D22" s="13" t="s">
        <v>346</v>
      </c>
      <c r="E22" s="5" t="s">
        <v>20</v>
      </c>
      <c r="F22" s="14" t="s">
        <v>11</v>
      </c>
      <c r="G22" s="18">
        <v>41201</v>
      </c>
      <c r="H22" s="17" t="s">
        <v>746</v>
      </c>
      <c r="I22" s="17" t="s">
        <v>765</v>
      </c>
      <c r="J22" s="139">
        <v>5</v>
      </c>
      <c r="K22" s="100">
        <v>1.5</v>
      </c>
      <c r="L22" s="100">
        <v>5</v>
      </c>
      <c r="M22" s="100">
        <v>5</v>
      </c>
      <c r="N22" s="100">
        <v>3.5</v>
      </c>
      <c r="O22" s="100">
        <v>2</v>
      </c>
      <c r="P22" s="100">
        <v>0</v>
      </c>
      <c r="Q22" s="100">
        <v>3</v>
      </c>
      <c r="R22" s="100">
        <v>5</v>
      </c>
      <c r="S22" s="100">
        <v>3</v>
      </c>
      <c r="T22" s="142">
        <f t="shared" si="0"/>
        <v>33</v>
      </c>
      <c r="U22" s="143">
        <f t="shared" si="1"/>
        <v>61.682242990654203</v>
      </c>
      <c r="V22" s="100" t="s">
        <v>628</v>
      </c>
    </row>
    <row r="23" spans="1:22" s="11" customFormat="1" ht="15.75" x14ac:dyDescent="0.25">
      <c r="A23" s="184">
        <v>17</v>
      </c>
      <c r="B23" s="28" t="s">
        <v>213</v>
      </c>
      <c r="C23" s="28" t="s">
        <v>85</v>
      </c>
      <c r="D23" s="28" t="s">
        <v>471</v>
      </c>
      <c r="E23" s="57" t="s">
        <v>20</v>
      </c>
      <c r="F23" s="27" t="s">
        <v>11</v>
      </c>
      <c r="G23" s="29">
        <v>41117</v>
      </c>
      <c r="H23" s="27" t="s">
        <v>636</v>
      </c>
      <c r="I23" s="28" t="s">
        <v>652</v>
      </c>
      <c r="J23" s="57">
        <v>4</v>
      </c>
      <c r="K23" s="56">
        <v>5</v>
      </c>
      <c r="L23" s="56">
        <v>5</v>
      </c>
      <c r="M23" s="56">
        <v>3</v>
      </c>
      <c r="N23" s="56">
        <v>3.5</v>
      </c>
      <c r="O23" s="56">
        <v>2</v>
      </c>
      <c r="P23" s="56">
        <v>0</v>
      </c>
      <c r="Q23" s="56">
        <v>2</v>
      </c>
      <c r="R23" s="56">
        <v>7</v>
      </c>
      <c r="S23" s="56">
        <v>1</v>
      </c>
      <c r="T23" s="144">
        <f t="shared" si="0"/>
        <v>32.5</v>
      </c>
      <c r="U23" s="145">
        <f t="shared" si="1"/>
        <v>60.747663551401871</v>
      </c>
      <c r="V23" s="56"/>
    </row>
    <row r="24" spans="1:22" s="11" customFormat="1" ht="15.75" x14ac:dyDescent="0.25">
      <c r="A24" s="184">
        <v>18</v>
      </c>
      <c r="B24" s="27" t="s">
        <v>841</v>
      </c>
      <c r="C24" s="27" t="s">
        <v>399</v>
      </c>
      <c r="D24" s="27" t="s">
        <v>842</v>
      </c>
      <c r="E24" s="45" t="s">
        <v>20</v>
      </c>
      <c r="F24" s="27" t="s">
        <v>11</v>
      </c>
      <c r="G24" s="29">
        <v>40970</v>
      </c>
      <c r="H24" s="27" t="s">
        <v>713</v>
      </c>
      <c r="I24" s="27" t="s">
        <v>843</v>
      </c>
      <c r="J24" s="59">
        <v>5</v>
      </c>
      <c r="K24" s="56">
        <v>3.5</v>
      </c>
      <c r="L24" s="56">
        <v>5</v>
      </c>
      <c r="M24" s="56">
        <v>3.5</v>
      </c>
      <c r="N24" s="56">
        <v>3.5</v>
      </c>
      <c r="O24" s="56">
        <v>2</v>
      </c>
      <c r="P24" s="56">
        <v>0</v>
      </c>
      <c r="Q24" s="56">
        <v>4</v>
      </c>
      <c r="R24" s="56">
        <v>4</v>
      </c>
      <c r="S24" s="56">
        <v>2</v>
      </c>
      <c r="T24" s="144">
        <f t="shared" si="0"/>
        <v>32.5</v>
      </c>
      <c r="U24" s="145">
        <f t="shared" si="1"/>
        <v>60.747663551401871</v>
      </c>
      <c r="V24" s="56"/>
    </row>
    <row r="25" spans="1:22" s="11" customFormat="1" ht="15.75" x14ac:dyDescent="0.25">
      <c r="A25" s="184">
        <v>19</v>
      </c>
      <c r="B25" s="28" t="s">
        <v>617</v>
      </c>
      <c r="C25" s="28" t="s">
        <v>222</v>
      </c>
      <c r="D25" s="27" t="s">
        <v>303</v>
      </c>
      <c r="E25" s="57" t="s">
        <v>20</v>
      </c>
      <c r="F25" s="27" t="s">
        <v>11</v>
      </c>
      <c r="G25" s="29">
        <v>41138</v>
      </c>
      <c r="H25" s="27" t="s">
        <v>619</v>
      </c>
      <c r="I25" s="28" t="s">
        <v>622</v>
      </c>
      <c r="J25" s="55">
        <v>4</v>
      </c>
      <c r="K25" s="56">
        <v>3</v>
      </c>
      <c r="L25" s="56">
        <v>5</v>
      </c>
      <c r="M25" s="56">
        <v>3</v>
      </c>
      <c r="N25" s="56">
        <v>4</v>
      </c>
      <c r="O25" s="56">
        <v>2</v>
      </c>
      <c r="P25" s="56">
        <v>0</v>
      </c>
      <c r="Q25" s="56">
        <v>3</v>
      </c>
      <c r="R25" s="56">
        <v>4</v>
      </c>
      <c r="S25" s="56">
        <v>4</v>
      </c>
      <c r="T25" s="144">
        <f t="shared" si="0"/>
        <v>32</v>
      </c>
      <c r="U25" s="145">
        <f t="shared" si="1"/>
        <v>59.813084112149532</v>
      </c>
      <c r="V25" s="56"/>
    </row>
    <row r="26" spans="1:22" s="11" customFormat="1" ht="15.75" x14ac:dyDescent="0.25">
      <c r="A26" s="13">
        <v>20</v>
      </c>
      <c r="B26" s="17" t="s">
        <v>768</v>
      </c>
      <c r="C26" s="13" t="s">
        <v>32</v>
      </c>
      <c r="D26" s="13" t="s">
        <v>100</v>
      </c>
      <c r="E26" s="5" t="s">
        <v>28</v>
      </c>
      <c r="F26" s="14" t="s">
        <v>11</v>
      </c>
      <c r="G26" s="18">
        <v>41227</v>
      </c>
      <c r="H26" s="17" t="s">
        <v>746</v>
      </c>
      <c r="I26" s="17" t="s">
        <v>765</v>
      </c>
      <c r="J26" s="7">
        <v>5</v>
      </c>
      <c r="K26" s="100">
        <v>3.5</v>
      </c>
      <c r="L26" s="100">
        <v>5</v>
      </c>
      <c r="M26" s="100">
        <v>3.5</v>
      </c>
      <c r="N26" s="100">
        <v>4.5</v>
      </c>
      <c r="O26" s="100">
        <v>2</v>
      </c>
      <c r="P26" s="100">
        <v>0</v>
      </c>
      <c r="Q26" s="100">
        <v>5</v>
      </c>
      <c r="R26" s="100">
        <v>3</v>
      </c>
      <c r="S26" s="100">
        <v>0</v>
      </c>
      <c r="T26" s="142">
        <f t="shared" si="0"/>
        <v>31.5</v>
      </c>
      <c r="U26" s="143">
        <f t="shared" si="1"/>
        <v>58.878504672897193</v>
      </c>
      <c r="V26" s="100"/>
    </row>
    <row r="27" spans="1:22" s="11" customFormat="1" ht="15.75" x14ac:dyDescent="0.25">
      <c r="A27" s="184">
        <v>21</v>
      </c>
      <c r="B27" s="71" t="s">
        <v>980</v>
      </c>
      <c r="C27" s="71" t="s">
        <v>981</v>
      </c>
      <c r="D27" s="71" t="s">
        <v>226</v>
      </c>
      <c r="E27" s="86" t="s">
        <v>20</v>
      </c>
      <c r="F27" s="72" t="s">
        <v>11</v>
      </c>
      <c r="G27" s="73" t="s">
        <v>982</v>
      </c>
      <c r="H27" s="72" t="s">
        <v>548</v>
      </c>
      <c r="I27" s="74" t="s">
        <v>566</v>
      </c>
      <c r="J27" s="58">
        <v>5</v>
      </c>
      <c r="K27" s="56">
        <v>3.5</v>
      </c>
      <c r="L27" s="56">
        <v>5</v>
      </c>
      <c r="M27" s="56">
        <v>4.5</v>
      </c>
      <c r="N27" s="56">
        <v>2</v>
      </c>
      <c r="O27" s="56">
        <v>2</v>
      </c>
      <c r="P27" s="56">
        <v>0</v>
      </c>
      <c r="Q27" s="56">
        <v>4</v>
      </c>
      <c r="R27" s="56">
        <v>4</v>
      </c>
      <c r="S27" s="56">
        <v>1</v>
      </c>
      <c r="T27" s="144">
        <f t="shared" si="0"/>
        <v>31</v>
      </c>
      <c r="U27" s="145">
        <f t="shared" si="1"/>
        <v>57.943925233644862</v>
      </c>
      <c r="V27" s="56"/>
    </row>
    <row r="28" spans="1:22" s="11" customFormat="1" ht="15.75" x14ac:dyDescent="0.25">
      <c r="A28" s="184">
        <v>22</v>
      </c>
      <c r="B28" s="28" t="s">
        <v>108</v>
      </c>
      <c r="C28" s="28" t="s">
        <v>109</v>
      </c>
      <c r="D28" s="28" t="s">
        <v>16</v>
      </c>
      <c r="E28" s="57" t="s">
        <v>20</v>
      </c>
      <c r="F28" s="27" t="s">
        <v>11</v>
      </c>
      <c r="G28" s="29">
        <v>41054</v>
      </c>
      <c r="H28" s="27" t="s">
        <v>110</v>
      </c>
      <c r="I28" s="28" t="s">
        <v>96</v>
      </c>
      <c r="J28" s="59">
        <v>5</v>
      </c>
      <c r="K28" s="56">
        <v>2.5</v>
      </c>
      <c r="L28" s="56">
        <v>5</v>
      </c>
      <c r="M28" s="56">
        <v>3</v>
      </c>
      <c r="N28" s="56">
        <v>3</v>
      </c>
      <c r="O28" s="56">
        <v>2</v>
      </c>
      <c r="P28" s="56">
        <v>0</v>
      </c>
      <c r="Q28" s="56">
        <v>5</v>
      </c>
      <c r="R28" s="56">
        <v>4</v>
      </c>
      <c r="S28" s="56">
        <v>1</v>
      </c>
      <c r="T28" s="144">
        <f t="shared" si="0"/>
        <v>30.5</v>
      </c>
      <c r="U28" s="145">
        <f t="shared" si="1"/>
        <v>57.009345794392523</v>
      </c>
      <c r="V28" s="56"/>
    </row>
    <row r="29" spans="1:22" s="11" customFormat="1" ht="15.75" x14ac:dyDescent="0.25">
      <c r="A29" s="184">
        <v>23</v>
      </c>
      <c r="B29" s="77" t="s">
        <v>117</v>
      </c>
      <c r="C29" s="77" t="s">
        <v>144</v>
      </c>
      <c r="D29" s="77" t="s">
        <v>178</v>
      </c>
      <c r="E29" s="87" t="s">
        <v>28</v>
      </c>
      <c r="F29" s="72" t="s">
        <v>11</v>
      </c>
      <c r="G29" s="78">
        <v>41167</v>
      </c>
      <c r="H29" s="77" t="s">
        <v>327</v>
      </c>
      <c r="I29" s="77" t="s">
        <v>340</v>
      </c>
      <c r="J29" s="57">
        <v>5</v>
      </c>
      <c r="K29" s="56">
        <v>3.5</v>
      </c>
      <c r="L29" s="56">
        <v>6</v>
      </c>
      <c r="M29" s="56">
        <v>3.5</v>
      </c>
      <c r="N29" s="56">
        <v>2.5</v>
      </c>
      <c r="O29" s="56">
        <v>2</v>
      </c>
      <c r="P29" s="56">
        <v>0</v>
      </c>
      <c r="Q29" s="56">
        <v>4.5</v>
      </c>
      <c r="R29" s="56">
        <v>3</v>
      </c>
      <c r="S29" s="56">
        <v>0</v>
      </c>
      <c r="T29" s="144">
        <f t="shared" si="0"/>
        <v>30</v>
      </c>
      <c r="U29" s="145">
        <f t="shared" si="1"/>
        <v>56.074766355140184</v>
      </c>
      <c r="V29" s="56"/>
    </row>
    <row r="30" spans="1:22" s="11" customFormat="1" ht="15.75" x14ac:dyDescent="0.25">
      <c r="A30" s="184">
        <v>24</v>
      </c>
      <c r="B30" s="27" t="s">
        <v>114</v>
      </c>
      <c r="C30" s="27" t="s">
        <v>855</v>
      </c>
      <c r="D30" s="27" t="s">
        <v>470</v>
      </c>
      <c r="E30" s="45" t="s">
        <v>20</v>
      </c>
      <c r="F30" s="72" t="s">
        <v>11</v>
      </c>
      <c r="G30" s="29">
        <v>40960</v>
      </c>
      <c r="H30" s="27" t="s">
        <v>713</v>
      </c>
      <c r="I30" s="27" t="s">
        <v>845</v>
      </c>
      <c r="J30" s="45">
        <v>4</v>
      </c>
      <c r="K30" s="56">
        <v>2.5</v>
      </c>
      <c r="L30" s="56">
        <v>5</v>
      </c>
      <c r="M30" s="56">
        <v>5</v>
      </c>
      <c r="N30" s="56">
        <v>4</v>
      </c>
      <c r="O30" s="56">
        <v>2</v>
      </c>
      <c r="P30" s="56">
        <v>0</v>
      </c>
      <c r="Q30" s="56">
        <v>3</v>
      </c>
      <c r="R30" s="56">
        <v>3</v>
      </c>
      <c r="S30" s="56">
        <v>1</v>
      </c>
      <c r="T30" s="144">
        <f t="shared" si="0"/>
        <v>29.5</v>
      </c>
      <c r="U30" s="145">
        <f t="shared" si="1"/>
        <v>55.140186915887853</v>
      </c>
      <c r="V30" s="56"/>
    </row>
    <row r="31" spans="1:22" s="11" customFormat="1" ht="15.75" x14ac:dyDescent="0.25">
      <c r="A31" s="184">
        <v>25</v>
      </c>
      <c r="B31" s="27" t="s">
        <v>493</v>
      </c>
      <c r="C31" s="27" t="s">
        <v>420</v>
      </c>
      <c r="D31" s="27" t="s">
        <v>494</v>
      </c>
      <c r="E31" s="45" t="s">
        <v>20</v>
      </c>
      <c r="F31" s="27" t="s">
        <v>11</v>
      </c>
      <c r="G31" s="29">
        <v>41223</v>
      </c>
      <c r="H31" s="27" t="s">
        <v>490</v>
      </c>
      <c r="I31" s="27" t="s">
        <v>495</v>
      </c>
      <c r="J31" s="55">
        <v>5</v>
      </c>
      <c r="K31" s="56">
        <v>4</v>
      </c>
      <c r="L31" s="56">
        <v>5</v>
      </c>
      <c r="M31" s="56">
        <v>3</v>
      </c>
      <c r="N31" s="56">
        <v>4.5</v>
      </c>
      <c r="O31" s="56">
        <v>0</v>
      </c>
      <c r="P31" s="56">
        <v>0</v>
      </c>
      <c r="Q31" s="56">
        <v>5</v>
      </c>
      <c r="R31" s="56">
        <v>3</v>
      </c>
      <c r="S31" s="56">
        <v>0</v>
      </c>
      <c r="T31" s="144">
        <f t="shared" si="0"/>
        <v>29.5</v>
      </c>
      <c r="U31" s="145">
        <f t="shared" si="1"/>
        <v>55.140186915887853</v>
      </c>
      <c r="V31" s="56"/>
    </row>
    <row r="32" spans="1:22" s="11" customFormat="1" ht="15.75" x14ac:dyDescent="0.25">
      <c r="A32" s="184">
        <v>26</v>
      </c>
      <c r="B32" s="27" t="s">
        <v>846</v>
      </c>
      <c r="C32" s="27" t="s">
        <v>25</v>
      </c>
      <c r="D32" s="27" t="s">
        <v>212</v>
      </c>
      <c r="E32" s="45" t="s">
        <v>20</v>
      </c>
      <c r="F32" s="27" t="s">
        <v>11</v>
      </c>
      <c r="G32" s="29">
        <v>41028</v>
      </c>
      <c r="H32" s="27" t="s">
        <v>713</v>
      </c>
      <c r="I32" s="27" t="s">
        <v>845</v>
      </c>
      <c r="J32" s="59">
        <v>5</v>
      </c>
      <c r="K32" s="56">
        <v>3</v>
      </c>
      <c r="L32" s="56">
        <v>5</v>
      </c>
      <c r="M32" s="56">
        <v>2</v>
      </c>
      <c r="N32" s="56">
        <v>3.5</v>
      </c>
      <c r="O32" s="56">
        <v>2</v>
      </c>
      <c r="P32" s="56">
        <v>0</v>
      </c>
      <c r="Q32" s="56">
        <v>4</v>
      </c>
      <c r="R32" s="56">
        <v>4</v>
      </c>
      <c r="S32" s="56">
        <v>1</v>
      </c>
      <c r="T32" s="144">
        <f t="shared" si="0"/>
        <v>29.5</v>
      </c>
      <c r="U32" s="145">
        <f t="shared" si="1"/>
        <v>55.140186915887853</v>
      </c>
      <c r="V32" s="56"/>
    </row>
    <row r="33" spans="1:22" s="11" customFormat="1" ht="15.75" x14ac:dyDescent="0.25">
      <c r="A33" s="184">
        <v>27</v>
      </c>
      <c r="B33" s="34" t="s">
        <v>767</v>
      </c>
      <c r="C33" s="26" t="s">
        <v>287</v>
      </c>
      <c r="D33" s="26" t="s">
        <v>136</v>
      </c>
      <c r="E33" s="46" t="s">
        <v>20</v>
      </c>
      <c r="F33" s="27" t="s">
        <v>11</v>
      </c>
      <c r="G33" s="35">
        <v>41256</v>
      </c>
      <c r="H33" s="34" t="s">
        <v>746</v>
      </c>
      <c r="I33" s="34" t="s">
        <v>765</v>
      </c>
      <c r="J33" s="58">
        <v>5</v>
      </c>
      <c r="K33" s="56">
        <v>2.5</v>
      </c>
      <c r="L33" s="56">
        <v>5</v>
      </c>
      <c r="M33" s="56">
        <v>4</v>
      </c>
      <c r="N33" s="56">
        <v>4</v>
      </c>
      <c r="O33" s="56">
        <v>2</v>
      </c>
      <c r="P33" s="56">
        <v>0</v>
      </c>
      <c r="Q33" s="56">
        <v>0</v>
      </c>
      <c r="R33" s="56">
        <v>5</v>
      </c>
      <c r="S33" s="56">
        <v>2</v>
      </c>
      <c r="T33" s="144">
        <f t="shared" si="0"/>
        <v>29.5</v>
      </c>
      <c r="U33" s="145">
        <f t="shared" si="1"/>
        <v>55.140186915887853</v>
      </c>
      <c r="V33" s="56"/>
    </row>
    <row r="34" spans="1:22" s="11" customFormat="1" ht="15.75" x14ac:dyDescent="0.25">
      <c r="A34" s="184">
        <v>28</v>
      </c>
      <c r="B34" s="34" t="s">
        <v>764</v>
      </c>
      <c r="C34" s="28" t="s">
        <v>123</v>
      </c>
      <c r="D34" s="28" t="s">
        <v>9</v>
      </c>
      <c r="E34" s="57" t="s">
        <v>28</v>
      </c>
      <c r="F34" s="27" t="s">
        <v>11</v>
      </c>
      <c r="G34" s="35">
        <v>41232</v>
      </c>
      <c r="H34" s="34" t="s">
        <v>746</v>
      </c>
      <c r="I34" s="34" t="s">
        <v>765</v>
      </c>
      <c r="J34" s="59">
        <v>5</v>
      </c>
      <c r="K34" s="56">
        <v>2</v>
      </c>
      <c r="L34" s="56">
        <v>5</v>
      </c>
      <c r="M34" s="56">
        <v>3</v>
      </c>
      <c r="N34" s="56">
        <v>3</v>
      </c>
      <c r="O34" s="56">
        <v>2</v>
      </c>
      <c r="P34" s="56">
        <v>0</v>
      </c>
      <c r="Q34" s="56">
        <v>2</v>
      </c>
      <c r="R34" s="56">
        <v>7</v>
      </c>
      <c r="S34" s="56">
        <v>0</v>
      </c>
      <c r="T34" s="144">
        <f t="shared" si="0"/>
        <v>29</v>
      </c>
      <c r="U34" s="145">
        <f t="shared" si="1"/>
        <v>54.205607476635514</v>
      </c>
      <c r="V34" s="56"/>
    </row>
    <row r="35" spans="1:22" s="11" customFormat="1" ht="15.75" x14ac:dyDescent="0.25">
      <c r="A35" s="184">
        <v>29</v>
      </c>
      <c r="B35" s="27" t="s">
        <v>844</v>
      </c>
      <c r="C35" s="27" t="s">
        <v>125</v>
      </c>
      <c r="D35" s="27" t="s">
        <v>138</v>
      </c>
      <c r="E35" s="45" t="s">
        <v>28</v>
      </c>
      <c r="F35" s="72" t="s">
        <v>11</v>
      </c>
      <c r="G35" s="29">
        <v>41032</v>
      </c>
      <c r="H35" s="27" t="s">
        <v>713</v>
      </c>
      <c r="I35" s="27" t="s">
        <v>845</v>
      </c>
      <c r="J35" s="45">
        <v>5</v>
      </c>
      <c r="K35" s="56">
        <v>2</v>
      </c>
      <c r="L35" s="56">
        <v>4.5</v>
      </c>
      <c r="M35" s="56">
        <v>5</v>
      </c>
      <c r="N35" s="56">
        <v>2.5</v>
      </c>
      <c r="O35" s="56">
        <v>2</v>
      </c>
      <c r="P35" s="56">
        <v>3</v>
      </c>
      <c r="Q35" s="56">
        <v>2</v>
      </c>
      <c r="R35" s="56">
        <v>3</v>
      </c>
      <c r="S35" s="56">
        <v>0</v>
      </c>
      <c r="T35" s="144">
        <f t="shared" si="0"/>
        <v>29</v>
      </c>
      <c r="U35" s="145">
        <f t="shared" si="1"/>
        <v>54.205607476635514</v>
      </c>
      <c r="V35" s="56"/>
    </row>
    <row r="36" spans="1:22" s="11" customFormat="1" ht="15.75" x14ac:dyDescent="0.25">
      <c r="A36" s="184">
        <v>30</v>
      </c>
      <c r="B36" s="27" t="s">
        <v>854</v>
      </c>
      <c r="C36" s="27" t="s">
        <v>106</v>
      </c>
      <c r="D36" s="27" t="s">
        <v>138</v>
      </c>
      <c r="E36" s="45" t="s">
        <v>28</v>
      </c>
      <c r="F36" s="72" t="s">
        <v>11</v>
      </c>
      <c r="G36" s="29">
        <v>41208</v>
      </c>
      <c r="H36" s="27" t="s">
        <v>713</v>
      </c>
      <c r="I36" s="27" t="s">
        <v>843</v>
      </c>
      <c r="J36" s="57">
        <v>5</v>
      </c>
      <c r="K36" s="56">
        <v>2.5</v>
      </c>
      <c r="L36" s="56">
        <v>5</v>
      </c>
      <c r="M36" s="56">
        <v>3.5</v>
      </c>
      <c r="N36" s="56">
        <v>3</v>
      </c>
      <c r="O36" s="56">
        <v>2</v>
      </c>
      <c r="P36" s="56">
        <v>0</v>
      </c>
      <c r="Q36" s="56">
        <v>3</v>
      </c>
      <c r="R36" s="56">
        <v>4</v>
      </c>
      <c r="S36" s="56">
        <v>1</v>
      </c>
      <c r="T36" s="144">
        <f t="shared" si="0"/>
        <v>29</v>
      </c>
      <c r="U36" s="145">
        <f t="shared" si="1"/>
        <v>54.205607476635514</v>
      </c>
      <c r="V36" s="56"/>
    </row>
    <row r="37" spans="1:22" s="11" customFormat="1" ht="15.75" x14ac:dyDescent="0.25">
      <c r="A37" s="184">
        <v>31</v>
      </c>
      <c r="B37" s="79" t="s">
        <v>935</v>
      </c>
      <c r="C37" s="79" t="s">
        <v>163</v>
      </c>
      <c r="D37" s="79" t="s">
        <v>133</v>
      </c>
      <c r="E37" s="87" t="s">
        <v>28</v>
      </c>
      <c r="F37" s="27" t="s">
        <v>11</v>
      </c>
      <c r="G37" s="80">
        <v>41201</v>
      </c>
      <c r="H37" s="79" t="s">
        <v>936</v>
      </c>
      <c r="I37" s="79" t="s">
        <v>937</v>
      </c>
      <c r="J37" s="45">
        <v>5</v>
      </c>
      <c r="K37" s="56">
        <v>3.5</v>
      </c>
      <c r="L37" s="56">
        <v>4.5</v>
      </c>
      <c r="M37" s="56">
        <v>3</v>
      </c>
      <c r="N37" s="56">
        <v>4</v>
      </c>
      <c r="O37" s="56">
        <v>0</v>
      </c>
      <c r="P37" s="56">
        <v>0</v>
      </c>
      <c r="Q37" s="56">
        <v>3</v>
      </c>
      <c r="R37" s="56">
        <v>5</v>
      </c>
      <c r="S37" s="56">
        <v>1</v>
      </c>
      <c r="T37" s="144">
        <f t="shared" si="0"/>
        <v>29</v>
      </c>
      <c r="U37" s="145">
        <f t="shared" si="1"/>
        <v>54.205607476635514</v>
      </c>
      <c r="V37" s="56"/>
    </row>
    <row r="38" spans="1:22" s="11" customFormat="1" ht="15.75" x14ac:dyDescent="0.25">
      <c r="A38" s="184">
        <v>32</v>
      </c>
      <c r="B38" s="26" t="s">
        <v>596</v>
      </c>
      <c r="C38" s="26" t="s">
        <v>583</v>
      </c>
      <c r="D38" s="26" t="s">
        <v>170</v>
      </c>
      <c r="E38" s="46" t="s">
        <v>20</v>
      </c>
      <c r="F38" s="27" t="s">
        <v>11</v>
      </c>
      <c r="G38" s="31">
        <v>41174</v>
      </c>
      <c r="H38" s="27" t="s">
        <v>636</v>
      </c>
      <c r="I38" s="26" t="s">
        <v>653</v>
      </c>
      <c r="J38" s="59">
        <v>5</v>
      </c>
      <c r="K38" s="56">
        <v>1</v>
      </c>
      <c r="L38" s="56">
        <v>5</v>
      </c>
      <c r="M38" s="56">
        <v>4</v>
      </c>
      <c r="N38" s="56">
        <v>4.5</v>
      </c>
      <c r="O38" s="56">
        <v>2</v>
      </c>
      <c r="P38" s="56">
        <v>0</v>
      </c>
      <c r="Q38" s="56">
        <v>1</v>
      </c>
      <c r="R38" s="56">
        <v>3</v>
      </c>
      <c r="S38" s="56">
        <v>3</v>
      </c>
      <c r="T38" s="144">
        <f t="shared" si="0"/>
        <v>28.5</v>
      </c>
      <c r="U38" s="145">
        <f t="shared" si="1"/>
        <v>53.271028037383175</v>
      </c>
      <c r="V38" s="56"/>
    </row>
    <row r="39" spans="1:22" s="11" customFormat="1" ht="15.75" x14ac:dyDescent="0.25">
      <c r="A39" s="184">
        <v>33</v>
      </c>
      <c r="B39" s="27" t="s">
        <v>491</v>
      </c>
      <c r="C39" s="27" t="s">
        <v>492</v>
      </c>
      <c r="D39" s="27" t="s">
        <v>93</v>
      </c>
      <c r="E39" s="45" t="s">
        <v>20</v>
      </c>
      <c r="F39" s="27" t="s">
        <v>11</v>
      </c>
      <c r="G39" s="29">
        <v>41123</v>
      </c>
      <c r="H39" s="27" t="s">
        <v>490</v>
      </c>
      <c r="I39" s="27" t="s">
        <v>487</v>
      </c>
      <c r="J39" s="87">
        <v>5</v>
      </c>
      <c r="K39" s="56">
        <v>2</v>
      </c>
      <c r="L39" s="56">
        <v>5</v>
      </c>
      <c r="M39" s="56">
        <v>5</v>
      </c>
      <c r="N39" s="56">
        <v>2.5</v>
      </c>
      <c r="O39" s="56">
        <v>2</v>
      </c>
      <c r="P39" s="56">
        <v>0</v>
      </c>
      <c r="Q39" s="56">
        <v>4</v>
      </c>
      <c r="R39" s="56">
        <v>3</v>
      </c>
      <c r="S39" s="56">
        <v>0</v>
      </c>
      <c r="T39" s="144">
        <f t="shared" ref="T39:T70" si="2">SUM(J39:S39)</f>
        <v>28.5</v>
      </c>
      <c r="U39" s="145">
        <f t="shared" ref="U39:U70" si="3">T39*100/53.5</f>
        <v>53.271028037383175</v>
      </c>
      <c r="V39" s="56"/>
    </row>
    <row r="40" spans="1:22" s="11" customFormat="1" ht="15.75" x14ac:dyDescent="0.25">
      <c r="A40" s="184">
        <v>34</v>
      </c>
      <c r="B40" s="26" t="s">
        <v>997</v>
      </c>
      <c r="C40" s="26" t="s">
        <v>126</v>
      </c>
      <c r="D40" s="26" t="s">
        <v>225</v>
      </c>
      <c r="E40" s="46" t="s">
        <v>28</v>
      </c>
      <c r="F40" s="27" t="s">
        <v>11</v>
      </c>
      <c r="G40" s="31">
        <v>40899</v>
      </c>
      <c r="H40" s="27" t="s">
        <v>636</v>
      </c>
      <c r="I40" s="26" t="s">
        <v>653</v>
      </c>
      <c r="J40" s="59">
        <v>5</v>
      </c>
      <c r="K40" s="56">
        <v>3</v>
      </c>
      <c r="L40" s="56">
        <v>5</v>
      </c>
      <c r="M40" s="56">
        <v>5</v>
      </c>
      <c r="N40" s="56">
        <v>2</v>
      </c>
      <c r="O40" s="56">
        <v>2</v>
      </c>
      <c r="P40" s="56">
        <v>0</v>
      </c>
      <c r="Q40" s="56">
        <v>2</v>
      </c>
      <c r="R40" s="56">
        <v>4</v>
      </c>
      <c r="S40" s="56">
        <v>0</v>
      </c>
      <c r="T40" s="144">
        <f t="shared" si="2"/>
        <v>28</v>
      </c>
      <c r="U40" s="145">
        <f t="shared" si="3"/>
        <v>52.336448598130843</v>
      </c>
      <c r="V40" s="56"/>
    </row>
    <row r="41" spans="1:22" s="11" customFormat="1" ht="15.75" x14ac:dyDescent="0.25">
      <c r="A41" s="184">
        <v>35</v>
      </c>
      <c r="B41" s="81" t="s">
        <v>823</v>
      </c>
      <c r="C41" s="81" t="s">
        <v>354</v>
      </c>
      <c r="D41" s="81" t="s">
        <v>138</v>
      </c>
      <c r="E41" s="87" t="s">
        <v>28</v>
      </c>
      <c r="F41" s="72" t="s">
        <v>11</v>
      </c>
      <c r="G41" s="82">
        <v>41032</v>
      </c>
      <c r="H41" s="83" t="s">
        <v>934</v>
      </c>
      <c r="I41" s="84" t="s">
        <v>845</v>
      </c>
      <c r="J41" s="45">
        <v>5</v>
      </c>
      <c r="K41" s="56">
        <v>2</v>
      </c>
      <c r="L41" s="56">
        <v>5</v>
      </c>
      <c r="M41" s="56">
        <v>3</v>
      </c>
      <c r="N41" s="56">
        <v>2.5</v>
      </c>
      <c r="O41" s="56">
        <v>0</v>
      </c>
      <c r="P41" s="56">
        <v>0</v>
      </c>
      <c r="Q41" s="56">
        <v>6</v>
      </c>
      <c r="R41" s="56">
        <v>0</v>
      </c>
      <c r="S41" s="56">
        <v>4</v>
      </c>
      <c r="T41" s="144">
        <f t="shared" si="2"/>
        <v>27.5</v>
      </c>
      <c r="U41" s="145">
        <f t="shared" si="3"/>
        <v>51.401869158878505</v>
      </c>
      <c r="V41" s="56"/>
    </row>
    <row r="42" spans="1:22" s="11" customFormat="1" ht="15.75" x14ac:dyDescent="0.25">
      <c r="A42" s="184">
        <v>36</v>
      </c>
      <c r="B42" s="26" t="s">
        <v>117</v>
      </c>
      <c r="C42" s="26" t="s">
        <v>160</v>
      </c>
      <c r="D42" s="26" t="s">
        <v>164</v>
      </c>
      <c r="E42" s="46" t="s">
        <v>28</v>
      </c>
      <c r="F42" s="72" t="s">
        <v>11</v>
      </c>
      <c r="G42" s="31" t="s">
        <v>551</v>
      </c>
      <c r="H42" s="27" t="s">
        <v>548</v>
      </c>
      <c r="I42" s="28" t="s">
        <v>549</v>
      </c>
      <c r="J42" s="57">
        <v>5</v>
      </c>
      <c r="K42" s="56">
        <v>3</v>
      </c>
      <c r="L42" s="56">
        <v>5</v>
      </c>
      <c r="M42" s="56">
        <v>2.5</v>
      </c>
      <c r="N42" s="56">
        <v>4</v>
      </c>
      <c r="O42" s="56">
        <v>2</v>
      </c>
      <c r="P42" s="56">
        <v>0</v>
      </c>
      <c r="Q42" s="56">
        <v>3</v>
      </c>
      <c r="R42" s="56">
        <v>3</v>
      </c>
      <c r="S42" s="56">
        <v>0</v>
      </c>
      <c r="T42" s="144">
        <f t="shared" si="2"/>
        <v>27.5</v>
      </c>
      <c r="U42" s="145">
        <f t="shared" si="3"/>
        <v>51.401869158878505</v>
      </c>
      <c r="V42" s="56"/>
    </row>
    <row r="43" spans="1:22" s="11" customFormat="1" ht="15.75" x14ac:dyDescent="0.25">
      <c r="A43" s="184">
        <v>37</v>
      </c>
      <c r="B43" s="26" t="s">
        <v>341</v>
      </c>
      <c r="C43" s="26" t="s">
        <v>255</v>
      </c>
      <c r="D43" s="26" t="s">
        <v>14</v>
      </c>
      <c r="E43" s="46" t="s">
        <v>28</v>
      </c>
      <c r="F43" s="27" t="s">
        <v>11</v>
      </c>
      <c r="G43" s="31">
        <v>41285</v>
      </c>
      <c r="H43" s="27" t="s">
        <v>328</v>
      </c>
      <c r="I43" s="28" t="s">
        <v>340</v>
      </c>
      <c r="J43" s="87">
        <v>4</v>
      </c>
      <c r="K43" s="56">
        <v>3</v>
      </c>
      <c r="L43" s="56">
        <v>5</v>
      </c>
      <c r="M43" s="56">
        <v>3</v>
      </c>
      <c r="N43" s="56">
        <v>3.5</v>
      </c>
      <c r="O43" s="56">
        <v>2</v>
      </c>
      <c r="P43" s="56">
        <v>0</v>
      </c>
      <c r="Q43" s="56">
        <v>4</v>
      </c>
      <c r="R43" s="56">
        <v>3</v>
      </c>
      <c r="S43" s="56">
        <v>0</v>
      </c>
      <c r="T43" s="144">
        <f t="shared" si="2"/>
        <v>27.5</v>
      </c>
      <c r="U43" s="145">
        <f t="shared" si="3"/>
        <v>51.401869158878505</v>
      </c>
      <c r="V43" s="56"/>
    </row>
    <row r="44" spans="1:22" s="11" customFormat="1" ht="15.75" x14ac:dyDescent="0.25">
      <c r="A44" s="184">
        <v>38</v>
      </c>
      <c r="B44" s="27" t="s">
        <v>488</v>
      </c>
      <c r="C44" s="27" t="s">
        <v>489</v>
      </c>
      <c r="D44" s="27" t="s">
        <v>9</v>
      </c>
      <c r="E44" s="45" t="s">
        <v>28</v>
      </c>
      <c r="F44" s="27" t="s">
        <v>11</v>
      </c>
      <c r="G44" s="29">
        <v>41313</v>
      </c>
      <c r="H44" s="27" t="s">
        <v>490</v>
      </c>
      <c r="I44" s="27" t="s">
        <v>487</v>
      </c>
      <c r="J44" s="45">
        <v>5</v>
      </c>
      <c r="K44" s="56">
        <v>2.5</v>
      </c>
      <c r="L44" s="56">
        <v>4.5</v>
      </c>
      <c r="M44" s="56">
        <v>2</v>
      </c>
      <c r="N44" s="56">
        <v>2</v>
      </c>
      <c r="O44" s="56">
        <v>2</v>
      </c>
      <c r="P44" s="56">
        <v>0</v>
      </c>
      <c r="Q44" s="56">
        <v>5</v>
      </c>
      <c r="R44" s="56">
        <v>3</v>
      </c>
      <c r="S44" s="56">
        <v>1</v>
      </c>
      <c r="T44" s="144">
        <f t="shared" si="2"/>
        <v>27</v>
      </c>
      <c r="U44" s="145">
        <f t="shared" si="3"/>
        <v>50.467289719626166</v>
      </c>
      <c r="V44" s="56"/>
    </row>
    <row r="45" spans="1:22" s="11" customFormat="1" ht="15.75" x14ac:dyDescent="0.25">
      <c r="A45" s="184">
        <v>39</v>
      </c>
      <c r="B45" s="28" t="s">
        <v>213</v>
      </c>
      <c r="C45" s="28" t="s">
        <v>142</v>
      </c>
      <c r="D45" s="28" t="s">
        <v>86</v>
      </c>
      <c r="E45" s="57" t="s">
        <v>20</v>
      </c>
      <c r="F45" s="27" t="s">
        <v>11</v>
      </c>
      <c r="G45" s="29">
        <v>40998</v>
      </c>
      <c r="H45" s="27" t="s">
        <v>636</v>
      </c>
      <c r="I45" s="28" t="s">
        <v>652</v>
      </c>
      <c r="J45" s="57">
        <v>4</v>
      </c>
      <c r="K45" s="56">
        <v>3</v>
      </c>
      <c r="L45" s="56">
        <v>4.5</v>
      </c>
      <c r="M45" s="56">
        <v>2</v>
      </c>
      <c r="N45" s="56">
        <v>3</v>
      </c>
      <c r="O45" s="56">
        <v>0</v>
      </c>
      <c r="P45" s="56">
        <v>0</v>
      </c>
      <c r="Q45" s="56">
        <v>5</v>
      </c>
      <c r="R45" s="56">
        <v>5</v>
      </c>
      <c r="S45" s="56">
        <v>0</v>
      </c>
      <c r="T45" s="144">
        <f t="shared" si="2"/>
        <v>26.5</v>
      </c>
      <c r="U45" s="145">
        <f t="shared" si="3"/>
        <v>49.532710280373834</v>
      </c>
      <c r="V45" s="56"/>
    </row>
    <row r="46" spans="1:22" s="11" customFormat="1" ht="15.75" x14ac:dyDescent="0.25">
      <c r="A46" s="184">
        <v>40</v>
      </c>
      <c r="B46" s="27" t="s">
        <v>439</v>
      </c>
      <c r="C46" s="27" t="s">
        <v>106</v>
      </c>
      <c r="D46" s="27" t="s">
        <v>133</v>
      </c>
      <c r="E46" s="45" t="s">
        <v>28</v>
      </c>
      <c r="F46" s="27" t="s">
        <v>11</v>
      </c>
      <c r="G46" s="29">
        <v>41436</v>
      </c>
      <c r="H46" s="27" t="s">
        <v>490</v>
      </c>
      <c r="I46" s="27" t="s">
        <v>495</v>
      </c>
      <c r="J46" s="45">
        <v>0</v>
      </c>
      <c r="K46" s="56">
        <v>5</v>
      </c>
      <c r="L46" s="56">
        <v>5</v>
      </c>
      <c r="M46" s="56">
        <v>4</v>
      </c>
      <c r="N46" s="56">
        <v>3.5</v>
      </c>
      <c r="O46" s="56">
        <v>0</v>
      </c>
      <c r="P46" s="56">
        <v>0</v>
      </c>
      <c r="Q46" s="56">
        <v>4</v>
      </c>
      <c r="R46" s="56">
        <v>3</v>
      </c>
      <c r="S46" s="56">
        <v>2</v>
      </c>
      <c r="T46" s="144">
        <f t="shared" si="2"/>
        <v>26.5</v>
      </c>
      <c r="U46" s="145">
        <f t="shared" si="3"/>
        <v>49.532710280373834</v>
      </c>
      <c r="V46" s="56"/>
    </row>
    <row r="47" spans="1:22" s="11" customFormat="1" ht="15.75" x14ac:dyDescent="0.25">
      <c r="A47" s="184">
        <v>41</v>
      </c>
      <c r="B47" s="146" t="s">
        <v>1048</v>
      </c>
      <c r="C47" s="146" t="s">
        <v>343</v>
      </c>
      <c r="D47" s="146" t="s">
        <v>344</v>
      </c>
      <c r="E47" s="146" t="s">
        <v>20</v>
      </c>
      <c r="F47" s="27" t="s">
        <v>11</v>
      </c>
      <c r="G47" s="146"/>
      <c r="H47" s="27" t="s">
        <v>328</v>
      </c>
      <c r="I47" s="28" t="s">
        <v>340</v>
      </c>
      <c r="J47" s="146">
        <v>4</v>
      </c>
      <c r="K47" s="70">
        <v>3.5</v>
      </c>
      <c r="L47" s="70">
        <v>5</v>
      </c>
      <c r="M47" s="70">
        <v>3</v>
      </c>
      <c r="N47" s="70">
        <v>3</v>
      </c>
      <c r="O47" s="70">
        <v>2</v>
      </c>
      <c r="P47" s="70">
        <v>0</v>
      </c>
      <c r="Q47" s="70">
        <v>1</v>
      </c>
      <c r="R47" s="70">
        <v>5</v>
      </c>
      <c r="S47" s="70">
        <v>0</v>
      </c>
      <c r="T47" s="147">
        <f t="shared" si="2"/>
        <v>26.5</v>
      </c>
      <c r="U47" s="145">
        <f t="shared" si="3"/>
        <v>49.532710280373834</v>
      </c>
      <c r="V47" s="56"/>
    </row>
    <row r="48" spans="1:22" s="11" customFormat="1" ht="15.75" x14ac:dyDescent="0.25">
      <c r="A48" s="184">
        <v>42</v>
      </c>
      <c r="B48" s="34" t="s">
        <v>766</v>
      </c>
      <c r="C48" s="28" t="s">
        <v>90</v>
      </c>
      <c r="D48" s="28" t="s">
        <v>183</v>
      </c>
      <c r="E48" s="57" t="s">
        <v>20</v>
      </c>
      <c r="F48" s="27" t="s">
        <v>11</v>
      </c>
      <c r="G48" s="35">
        <v>41177</v>
      </c>
      <c r="H48" s="34" t="s">
        <v>746</v>
      </c>
      <c r="I48" s="34" t="s">
        <v>765</v>
      </c>
      <c r="J48" s="57">
        <v>5</v>
      </c>
      <c r="K48" s="56">
        <v>3.5</v>
      </c>
      <c r="L48" s="56">
        <v>0</v>
      </c>
      <c r="M48" s="56">
        <v>5</v>
      </c>
      <c r="N48" s="56">
        <v>4.5</v>
      </c>
      <c r="O48" s="56">
        <v>2</v>
      </c>
      <c r="P48" s="56">
        <v>0</v>
      </c>
      <c r="Q48" s="56">
        <v>2</v>
      </c>
      <c r="R48" s="56">
        <v>3</v>
      </c>
      <c r="S48" s="56">
        <v>1</v>
      </c>
      <c r="T48" s="144">
        <f t="shared" si="2"/>
        <v>26</v>
      </c>
      <c r="U48" s="145">
        <f t="shared" si="3"/>
        <v>48.598130841121495</v>
      </c>
      <c r="V48" s="56"/>
    </row>
    <row r="49" spans="1:22" s="11" customFormat="1" ht="15.75" x14ac:dyDescent="0.25">
      <c r="A49" s="184">
        <v>43</v>
      </c>
      <c r="B49" s="75" t="s">
        <v>426</v>
      </c>
      <c r="C49" s="75" t="s">
        <v>87</v>
      </c>
      <c r="D49" s="75" t="s">
        <v>79</v>
      </c>
      <c r="E49" s="87" t="s">
        <v>28</v>
      </c>
      <c r="F49" s="27" t="s">
        <v>11</v>
      </c>
      <c r="G49" s="76">
        <v>41199</v>
      </c>
      <c r="H49" s="75" t="s">
        <v>924</v>
      </c>
      <c r="I49" s="75" t="s">
        <v>427</v>
      </c>
      <c r="J49" s="58">
        <v>5</v>
      </c>
      <c r="K49" s="56">
        <v>3.5</v>
      </c>
      <c r="L49" s="56">
        <v>4.5</v>
      </c>
      <c r="M49" s="56">
        <v>3.5</v>
      </c>
      <c r="N49" s="56">
        <v>3.5</v>
      </c>
      <c r="O49" s="56">
        <v>2</v>
      </c>
      <c r="P49" s="56">
        <v>3</v>
      </c>
      <c r="Q49" s="56">
        <v>1</v>
      </c>
      <c r="R49" s="56">
        <v>0</v>
      </c>
      <c r="S49" s="56">
        <v>0</v>
      </c>
      <c r="T49" s="144">
        <f t="shared" si="2"/>
        <v>26</v>
      </c>
      <c r="U49" s="145">
        <f t="shared" si="3"/>
        <v>48.598130841121495</v>
      </c>
      <c r="V49" s="56"/>
    </row>
    <row r="50" spans="1:22" s="25" customFormat="1" ht="15.75" x14ac:dyDescent="0.25">
      <c r="A50" s="184">
        <v>44</v>
      </c>
      <c r="B50" s="34" t="s">
        <v>214</v>
      </c>
      <c r="C50" s="26" t="s">
        <v>142</v>
      </c>
      <c r="D50" s="26" t="s">
        <v>257</v>
      </c>
      <c r="E50" s="46" t="s">
        <v>20</v>
      </c>
      <c r="F50" s="27" t="s">
        <v>11</v>
      </c>
      <c r="G50" s="35">
        <v>41042</v>
      </c>
      <c r="H50" s="34" t="s">
        <v>746</v>
      </c>
      <c r="I50" s="34" t="s">
        <v>765</v>
      </c>
      <c r="J50" s="59">
        <v>5</v>
      </c>
      <c r="K50" s="56">
        <v>2.5</v>
      </c>
      <c r="L50" s="56">
        <v>5</v>
      </c>
      <c r="M50" s="56">
        <v>3</v>
      </c>
      <c r="N50" s="56">
        <v>3</v>
      </c>
      <c r="O50" s="56">
        <v>2</v>
      </c>
      <c r="P50" s="56">
        <v>0</v>
      </c>
      <c r="Q50" s="56">
        <v>0</v>
      </c>
      <c r="R50" s="56">
        <v>4</v>
      </c>
      <c r="S50" s="56">
        <v>1</v>
      </c>
      <c r="T50" s="144">
        <f t="shared" si="2"/>
        <v>25.5</v>
      </c>
      <c r="U50" s="145">
        <f t="shared" si="3"/>
        <v>47.663551401869157</v>
      </c>
      <c r="V50" s="56"/>
    </row>
    <row r="51" spans="1:22" s="11" customFormat="1" ht="15.75" x14ac:dyDescent="0.25">
      <c r="A51" s="184">
        <v>45</v>
      </c>
      <c r="B51" s="34" t="s">
        <v>428</v>
      </c>
      <c r="C51" s="34" t="s">
        <v>429</v>
      </c>
      <c r="D51" s="34" t="s">
        <v>81</v>
      </c>
      <c r="E51" s="58" t="s">
        <v>28</v>
      </c>
      <c r="F51" s="27" t="s">
        <v>11</v>
      </c>
      <c r="G51" s="35">
        <v>40975</v>
      </c>
      <c r="H51" s="34" t="s">
        <v>424</v>
      </c>
      <c r="I51" s="34" t="s">
        <v>425</v>
      </c>
      <c r="J51" s="87">
        <v>4</v>
      </c>
      <c r="K51" s="56">
        <v>2.5</v>
      </c>
      <c r="L51" s="56">
        <v>5</v>
      </c>
      <c r="M51" s="56">
        <v>3</v>
      </c>
      <c r="N51" s="56">
        <v>3</v>
      </c>
      <c r="O51" s="56">
        <v>2</v>
      </c>
      <c r="P51" s="56">
        <v>0</v>
      </c>
      <c r="Q51" s="56">
        <v>1</v>
      </c>
      <c r="R51" s="56">
        <v>4</v>
      </c>
      <c r="S51" s="56">
        <v>1</v>
      </c>
      <c r="T51" s="144">
        <f t="shared" si="2"/>
        <v>25.5</v>
      </c>
      <c r="U51" s="145">
        <f t="shared" si="3"/>
        <v>47.663551401869157</v>
      </c>
      <c r="V51" s="56"/>
    </row>
    <row r="52" spans="1:22" s="11" customFormat="1" ht="15.75" x14ac:dyDescent="0.25">
      <c r="A52" s="184">
        <v>46</v>
      </c>
      <c r="B52" s="34" t="s">
        <v>398</v>
      </c>
      <c r="C52" s="28" t="s">
        <v>48</v>
      </c>
      <c r="D52" s="28" t="s">
        <v>30</v>
      </c>
      <c r="E52" s="57" t="s">
        <v>28</v>
      </c>
      <c r="F52" s="72" t="s">
        <v>11</v>
      </c>
      <c r="G52" s="35">
        <v>41082</v>
      </c>
      <c r="H52" s="34" t="s">
        <v>746</v>
      </c>
      <c r="I52" s="34" t="s">
        <v>765</v>
      </c>
      <c r="J52" s="57">
        <v>4</v>
      </c>
      <c r="K52" s="56">
        <v>3</v>
      </c>
      <c r="L52" s="56">
        <v>5</v>
      </c>
      <c r="M52" s="56">
        <v>3</v>
      </c>
      <c r="N52" s="56">
        <v>3</v>
      </c>
      <c r="O52" s="56">
        <v>0.5</v>
      </c>
      <c r="P52" s="56">
        <v>0</v>
      </c>
      <c r="Q52" s="56">
        <v>0</v>
      </c>
      <c r="R52" s="56">
        <v>6</v>
      </c>
      <c r="S52" s="56">
        <v>0</v>
      </c>
      <c r="T52" s="144">
        <f t="shared" si="2"/>
        <v>24.5</v>
      </c>
      <c r="U52" s="145">
        <f t="shared" si="3"/>
        <v>45.794392523364486</v>
      </c>
      <c r="V52" s="56"/>
    </row>
    <row r="53" spans="1:22" s="11" customFormat="1" ht="15.75" x14ac:dyDescent="0.25">
      <c r="A53" s="184">
        <v>47</v>
      </c>
      <c r="B53" s="27" t="s">
        <v>852</v>
      </c>
      <c r="C53" s="27" t="s">
        <v>396</v>
      </c>
      <c r="D53" s="27" t="s">
        <v>853</v>
      </c>
      <c r="E53" s="45" t="s">
        <v>20</v>
      </c>
      <c r="F53" s="72" t="s">
        <v>11</v>
      </c>
      <c r="G53" s="29">
        <v>41307</v>
      </c>
      <c r="H53" s="27" t="s">
        <v>713</v>
      </c>
      <c r="I53" s="27" t="s">
        <v>843</v>
      </c>
      <c r="J53" s="57">
        <v>5</v>
      </c>
      <c r="K53" s="56">
        <v>2</v>
      </c>
      <c r="L53" s="56">
        <v>4.5</v>
      </c>
      <c r="M53" s="56">
        <v>2</v>
      </c>
      <c r="N53" s="56">
        <v>2</v>
      </c>
      <c r="O53" s="56">
        <v>2</v>
      </c>
      <c r="P53" s="56">
        <v>0</v>
      </c>
      <c r="Q53" s="56">
        <v>1</v>
      </c>
      <c r="R53" s="56">
        <v>4</v>
      </c>
      <c r="S53" s="56">
        <v>0</v>
      </c>
      <c r="T53" s="144">
        <f t="shared" si="2"/>
        <v>22.5</v>
      </c>
      <c r="U53" s="145">
        <f t="shared" si="3"/>
        <v>42.056074766355138</v>
      </c>
      <c r="V53" s="56"/>
    </row>
    <row r="54" spans="1:22" s="11" customFormat="1" ht="15.75" x14ac:dyDescent="0.25">
      <c r="A54" s="184">
        <v>48</v>
      </c>
      <c r="B54" s="28" t="s">
        <v>588</v>
      </c>
      <c r="C54" s="28" t="s">
        <v>220</v>
      </c>
      <c r="D54" s="28" t="s">
        <v>589</v>
      </c>
      <c r="E54" s="57" t="s">
        <v>20</v>
      </c>
      <c r="F54" s="27" t="s">
        <v>11</v>
      </c>
      <c r="G54" s="64">
        <v>41207</v>
      </c>
      <c r="H54" s="27" t="s">
        <v>580</v>
      </c>
      <c r="I54" s="28" t="s">
        <v>590</v>
      </c>
      <c r="J54" s="45">
        <v>4</v>
      </c>
      <c r="K54" s="56">
        <v>3</v>
      </c>
      <c r="L54" s="56">
        <v>1.5</v>
      </c>
      <c r="M54" s="56">
        <v>2.5</v>
      </c>
      <c r="N54" s="56">
        <v>2</v>
      </c>
      <c r="O54" s="56">
        <v>2</v>
      </c>
      <c r="P54" s="56">
        <v>0</v>
      </c>
      <c r="Q54" s="56">
        <v>1</v>
      </c>
      <c r="R54" s="56">
        <v>5</v>
      </c>
      <c r="S54" s="56">
        <v>1</v>
      </c>
      <c r="T54" s="144">
        <f t="shared" si="2"/>
        <v>22</v>
      </c>
      <c r="U54" s="145">
        <f t="shared" si="3"/>
        <v>41.121495327102807</v>
      </c>
      <c r="V54" s="56"/>
    </row>
    <row r="55" spans="1:22" s="11" customFormat="1" ht="15.75" x14ac:dyDescent="0.25">
      <c r="A55" s="184">
        <v>49</v>
      </c>
      <c r="B55" s="26" t="s">
        <v>559</v>
      </c>
      <c r="C55" s="26" t="s">
        <v>560</v>
      </c>
      <c r="D55" s="26" t="s">
        <v>239</v>
      </c>
      <c r="E55" s="46" t="s">
        <v>28</v>
      </c>
      <c r="F55" s="27" t="s">
        <v>11</v>
      </c>
      <c r="G55" s="31" t="s">
        <v>561</v>
      </c>
      <c r="H55" s="27" t="s">
        <v>548</v>
      </c>
      <c r="I55" s="26" t="s">
        <v>555</v>
      </c>
      <c r="J55" s="87">
        <v>5</v>
      </c>
      <c r="K55" s="56">
        <v>4</v>
      </c>
      <c r="L55" s="56">
        <v>0</v>
      </c>
      <c r="M55" s="56">
        <v>3</v>
      </c>
      <c r="N55" s="56">
        <v>2.5</v>
      </c>
      <c r="O55" s="56">
        <v>2</v>
      </c>
      <c r="P55" s="56">
        <v>0</v>
      </c>
      <c r="Q55" s="56">
        <v>0</v>
      </c>
      <c r="R55" s="56">
        <v>5</v>
      </c>
      <c r="S55" s="56">
        <v>0.5</v>
      </c>
      <c r="T55" s="144">
        <f t="shared" si="2"/>
        <v>22</v>
      </c>
      <c r="U55" s="145">
        <f t="shared" si="3"/>
        <v>41.121495327102807</v>
      </c>
      <c r="V55" s="56"/>
    </row>
    <row r="56" spans="1:22" s="11" customFormat="1" ht="15.75" x14ac:dyDescent="0.25">
      <c r="A56" s="184">
        <v>50</v>
      </c>
      <c r="B56" s="26" t="s">
        <v>556</v>
      </c>
      <c r="C56" s="26" t="s">
        <v>557</v>
      </c>
      <c r="D56" s="26" t="s">
        <v>165</v>
      </c>
      <c r="E56" s="46" t="s">
        <v>28</v>
      </c>
      <c r="F56" s="27" t="s">
        <v>11</v>
      </c>
      <c r="G56" s="31" t="s">
        <v>558</v>
      </c>
      <c r="H56" s="27" t="s">
        <v>548</v>
      </c>
      <c r="I56" s="26" t="s">
        <v>555</v>
      </c>
      <c r="J56" s="58">
        <v>3</v>
      </c>
      <c r="K56" s="56">
        <v>2.5</v>
      </c>
      <c r="L56" s="56">
        <v>4.5</v>
      </c>
      <c r="M56" s="56">
        <v>3.5</v>
      </c>
      <c r="N56" s="56">
        <v>1</v>
      </c>
      <c r="O56" s="56">
        <v>2</v>
      </c>
      <c r="P56" s="56">
        <v>0</v>
      </c>
      <c r="Q56" s="56">
        <v>1</v>
      </c>
      <c r="R56" s="56">
        <v>4</v>
      </c>
      <c r="S56" s="56">
        <v>0</v>
      </c>
      <c r="T56" s="144">
        <f t="shared" si="2"/>
        <v>21.5</v>
      </c>
      <c r="U56" s="145">
        <f t="shared" si="3"/>
        <v>40.186915887850468</v>
      </c>
      <c r="V56" s="56"/>
    </row>
    <row r="57" spans="1:22" s="11" customFormat="1" ht="15.75" x14ac:dyDescent="0.25">
      <c r="A57" s="184">
        <v>51</v>
      </c>
      <c r="B57" s="26" t="s">
        <v>114</v>
      </c>
      <c r="C57" s="26" t="s">
        <v>180</v>
      </c>
      <c r="D57" s="26" t="s">
        <v>657</v>
      </c>
      <c r="E57" s="46" t="s">
        <v>20</v>
      </c>
      <c r="F57" s="72" t="s">
        <v>11</v>
      </c>
      <c r="G57" s="31">
        <v>41225</v>
      </c>
      <c r="H57" s="27" t="s">
        <v>636</v>
      </c>
      <c r="I57" s="26" t="s">
        <v>653</v>
      </c>
      <c r="J57" s="45">
        <v>5</v>
      </c>
      <c r="K57" s="56">
        <v>1.5</v>
      </c>
      <c r="L57" s="56">
        <v>5</v>
      </c>
      <c r="M57" s="56">
        <v>4</v>
      </c>
      <c r="N57" s="56">
        <v>2</v>
      </c>
      <c r="O57" s="56">
        <v>2</v>
      </c>
      <c r="P57" s="56">
        <v>0</v>
      </c>
      <c r="Q57" s="56">
        <v>1</v>
      </c>
      <c r="R57" s="56">
        <v>0</v>
      </c>
      <c r="S57" s="56">
        <v>0</v>
      </c>
      <c r="T57" s="144">
        <f t="shared" si="2"/>
        <v>20.5</v>
      </c>
      <c r="U57" s="145">
        <f t="shared" si="3"/>
        <v>38.317757009345797</v>
      </c>
      <c r="V57" s="56"/>
    </row>
    <row r="58" spans="1:22" s="11" customFormat="1" ht="15.75" x14ac:dyDescent="0.25">
      <c r="A58" s="26">
        <v>52</v>
      </c>
      <c r="B58" s="26" t="s">
        <v>553</v>
      </c>
      <c r="C58" s="26" t="s">
        <v>293</v>
      </c>
      <c r="D58" s="26" t="s">
        <v>24</v>
      </c>
      <c r="E58" s="46" t="s">
        <v>20</v>
      </c>
      <c r="F58" s="27" t="s">
        <v>11</v>
      </c>
      <c r="G58" s="31" t="s">
        <v>554</v>
      </c>
      <c r="H58" s="27" t="s">
        <v>548</v>
      </c>
      <c r="I58" s="26" t="s">
        <v>555</v>
      </c>
      <c r="J58" s="58">
        <v>4</v>
      </c>
      <c r="K58" s="56">
        <v>2.5</v>
      </c>
      <c r="L58" s="56">
        <v>0</v>
      </c>
      <c r="M58" s="56">
        <v>3</v>
      </c>
      <c r="N58" s="56">
        <v>3.5</v>
      </c>
      <c r="O58" s="56">
        <v>2</v>
      </c>
      <c r="P58" s="56">
        <v>0</v>
      </c>
      <c r="Q58" s="56">
        <v>0</v>
      </c>
      <c r="R58" s="56">
        <v>3</v>
      </c>
      <c r="S58" s="56">
        <v>2</v>
      </c>
      <c r="T58" s="144">
        <f t="shared" si="2"/>
        <v>20</v>
      </c>
      <c r="U58" s="145">
        <f t="shared" si="3"/>
        <v>37.383177570093459</v>
      </c>
      <c r="V58" s="56"/>
    </row>
    <row r="62" spans="1:22" ht="15.75" x14ac:dyDescent="0.25">
      <c r="I62" s="25" t="s">
        <v>1000</v>
      </c>
    </row>
    <row r="63" spans="1:22" ht="15.75" x14ac:dyDescent="0.25">
      <c r="I63" s="2" t="s">
        <v>1012</v>
      </c>
    </row>
    <row r="64" spans="1:22" ht="15.75" x14ac:dyDescent="0.25">
      <c r="I64" s="25" t="s">
        <v>1013</v>
      </c>
    </row>
    <row r="65" spans="9:9" ht="15.75" x14ac:dyDescent="0.25">
      <c r="I65" s="25" t="s">
        <v>1002</v>
      </c>
    </row>
    <row r="66" spans="9:9" ht="15.75" x14ac:dyDescent="0.25">
      <c r="I66" s="25" t="s">
        <v>1014</v>
      </c>
    </row>
    <row r="67" spans="9:9" ht="15.75" x14ac:dyDescent="0.25">
      <c r="I67" s="25" t="s">
        <v>1015</v>
      </c>
    </row>
    <row r="68" spans="9:9" ht="15.75" x14ac:dyDescent="0.25">
      <c r="I68" s="25" t="s">
        <v>1016</v>
      </c>
    </row>
    <row r="69" spans="9:9" ht="15.75" x14ac:dyDescent="0.25">
      <c r="I69" s="25" t="s">
        <v>1017</v>
      </c>
    </row>
    <row r="70" spans="9:9" ht="15.75" x14ac:dyDescent="0.25">
      <c r="I70" s="25" t="s">
        <v>1018</v>
      </c>
    </row>
    <row r="71" spans="9:9" ht="15.75" x14ac:dyDescent="0.25">
      <c r="I71" s="25" t="s">
        <v>1019</v>
      </c>
    </row>
    <row r="72" spans="9:9" ht="15.75" x14ac:dyDescent="0.25">
      <c r="I72" s="25" t="s">
        <v>1020</v>
      </c>
    </row>
    <row r="73" spans="9:9" ht="15.75" x14ac:dyDescent="0.25">
      <c r="I73" s="25" t="s">
        <v>1021</v>
      </c>
    </row>
    <row r="74" spans="9:9" ht="15.75" x14ac:dyDescent="0.25">
      <c r="I74" s="25" t="s">
        <v>1022</v>
      </c>
    </row>
    <row r="75" spans="9:9" ht="15.75" x14ac:dyDescent="0.25">
      <c r="I75" s="25" t="s">
        <v>1023</v>
      </c>
    </row>
    <row r="76" spans="9:9" ht="15.75" x14ac:dyDescent="0.25">
      <c r="I76" s="25" t="s">
        <v>1024</v>
      </c>
    </row>
    <row r="77" spans="9:9" ht="15.75" x14ac:dyDescent="0.25">
      <c r="I77" s="25" t="s">
        <v>1025</v>
      </c>
    </row>
    <row r="78" spans="9:9" ht="15.75" x14ac:dyDescent="0.25">
      <c r="I78" s="25" t="s">
        <v>1026</v>
      </c>
    </row>
    <row r="79" spans="9:9" ht="15.75" x14ac:dyDescent="0.25">
      <c r="I79" s="25" t="s">
        <v>1027</v>
      </c>
    </row>
    <row r="80" spans="9:9" ht="15.75" x14ac:dyDescent="0.25">
      <c r="I80" s="25" t="s">
        <v>1028</v>
      </c>
    </row>
    <row r="81" spans="9:9" ht="15.75" x14ac:dyDescent="0.25">
      <c r="I81" s="25" t="s">
        <v>1029</v>
      </c>
    </row>
    <row r="82" spans="9:9" ht="15.75" x14ac:dyDescent="0.25">
      <c r="I82" s="25" t="s">
        <v>1030</v>
      </c>
    </row>
    <row r="83" spans="9:9" ht="15.75" x14ac:dyDescent="0.25">
      <c r="I83" s="25" t="s">
        <v>1031</v>
      </c>
    </row>
    <row r="84" spans="9:9" ht="15.75" x14ac:dyDescent="0.25">
      <c r="I84" s="25" t="s">
        <v>1032</v>
      </c>
    </row>
    <row r="85" spans="9:9" ht="15.75" x14ac:dyDescent="0.25">
      <c r="I85" s="25" t="s">
        <v>1033</v>
      </c>
    </row>
    <row r="86" spans="9:9" ht="15.75" x14ac:dyDescent="0.25">
      <c r="I86" s="25" t="s">
        <v>1034</v>
      </c>
    </row>
  </sheetData>
  <sortState ref="A7:V58">
    <sortCondition descending="1" ref="T7:T58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8"/>
  <sheetViews>
    <sheetView tabSelected="1" zoomScale="85" zoomScaleNormal="85" workbookViewId="0">
      <selection activeCell="D8" sqref="D8"/>
    </sheetView>
  </sheetViews>
  <sheetFormatPr defaultRowHeight="15" x14ac:dyDescent="0.25"/>
  <cols>
    <col min="1" max="1" width="5.7109375" customWidth="1"/>
    <col min="2" max="2" width="12.42578125" customWidth="1"/>
    <col min="4" max="4" width="14.42578125" customWidth="1"/>
    <col min="5" max="5" width="5.85546875" customWidth="1"/>
    <col min="6" max="6" width="11.28515625" bestFit="1" customWidth="1"/>
    <col min="7" max="7" width="12" customWidth="1"/>
    <col min="8" max="8" width="32.140625" customWidth="1"/>
    <col min="9" max="9" width="34.28515625" customWidth="1"/>
    <col min="10" max="10" width="5.85546875" customWidth="1"/>
    <col min="11" max="11" width="5.5703125" customWidth="1"/>
    <col min="12" max="12" width="6.140625" customWidth="1"/>
    <col min="13" max="13" width="5.5703125" customWidth="1"/>
    <col min="14" max="14" width="5.28515625" customWidth="1"/>
    <col min="15" max="16" width="5.140625" customWidth="1"/>
    <col min="17" max="17" width="4.7109375" customWidth="1"/>
    <col min="18" max="20" width="5.42578125" customWidth="1"/>
    <col min="23" max="23" width="11.28515625" customWidth="1"/>
  </cols>
  <sheetData>
    <row r="1" spans="1:23" ht="15.75" x14ac:dyDescent="0.25">
      <c r="A1" s="2"/>
      <c r="B1" s="2"/>
      <c r="C1" s="2"/>
      <c r="D1" s="2"/>
      <c r="E1" s="2"/>
      <c r="F1" s="2"/>
      <c r="G1" s="2"/>
      <c r="H1" s="2"/>
      <c r="I1" s="2"/>
      <c r="J1" s="19"/>
    </row>
    <row r="2" spans="1:23" ht="15.75" x14ac:dyDescent="0.25">
      <c r="A2" s="19"/>
      <c r="B2" s="19"/>
      <c r="C2" s="19"/>
      <c r="D2" s="19"/>
      <c r="E2" s="19"/>
      <c r="F2" s="19" t="s">
        <v>896</v>
      </c>
      <c r="G2" s="19"/>
      <c r="H2" s="19"/>
      <c r="I2" s="19"/>
      <c r="J2" s="19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3" ht="15.75" x14ac:dyDescent="0.25">
      <c r="A3" s="19"/>
      <c r="B3" s="19" t="s">
        <v>897</v>
      </c>
      <c r="C3" s="19"/>
      <c r="D3" s="19"/>
      <c r="E3" s="19"/>
      <c r="F3" s="19"/>
      <c r="G3" s="19"/>
      <c r="H3" s="19"/>
      <c r="I3" s="169"/>
      <c r="J3" s="169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</row>
    <row r="4" spans="1:23" ht="15.75" x14ac:dyDescent="0.25">
      <c r="A4" s="19" t="s">
        <v>898</v>
      </c>
      <c r="B4" s="19" t="s">
        <v>902</v>
      </c>
      <c r="C4" s="19"/>
      <c r="D4" s="19"/>
      <c r="E4" s="19"/>
      <c r="F4" s="19"/>
      <c r="G4" s="19"/>
      <c r="H4" s="19"/>
      <c r="I4" s="19" t="s">
        <v>899</v>
      </c>
      <c r="J4" s="19">
        <v>7</v>
      </c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</row>
    <row r="5" spans="1:23" ht="15.75" x14ac:dyDescent="0.25">
      <c r="A5" s="19" t="s">
        <v>900</v>
      </c>
      <c r="B5" s="19"/>
      <c r="C5" s="19"/>
      <c r="D5" s="104">
        <v>59</v>
      </c>
      <c r="E5" s="19"/>
      <c r="F5" s="19"/>
      <c r="G5" s="19"/>
      <c r="H5" s="19"/>
      <c r="I5" s="19" t="s">
        <v>901</v>
      </c>
      <c r="J5" s="19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</row>
    <row r="6" spans="1:23" s="11" customFormat="1" ht="47.25" x14ac:dyDescent="0.25">
      <c r="A6" s="54"/>
      <c r="B6" s="85" t="s">
        <v>0</v>
      </c>
      <c r="C6" s="85" t="s">
        <v>1</v>
      </c>
      <c r="D6" s="85" t="s">
        <v>2</v>
      </c>
      <c r="E6" s="85" t="s">
        <v>3</v>
      </c>
      <c r="F6" s="85" t="s">
        <v>4</v>
      </c>
      <c r="G6" s="85" t="s">
        <v>5</v>
      </c>
      <c r="H6" s="85" t="s">
        <v>6</v>
      </c>
      <c r="I6" s="85" t="s">
        <v>7</v>
      </c>
      <c r="J6" s="49" t="s">
        <v>984</v>
      </c>
      <c r="K6" s="49" t="s">
        <v>985</v>
      </c>
      <c r="L6" s="49" t="s">
        <v>986</v>
      </c>
      <c r="M6" s="49" t="s">
        <v>987</v>
      </c>
      <c r="N6" s="49" t="s">
        <v>988</v>
      </c>
      <c r="O6" s="49" t="s">
        <v>989</v>
      </c>
      <c r="P6" s="49" t="s">
        <v>990</v>
      </c>
      <c r="Q6" s="49" t="s">
        <v>995</v>
      </c>
      <c r="R6" s="49" t="s">
        <v>996</v>
      </c>
      <c r="S6" s="49" t="s">
        <v>1035</v>
      </c>
      <c r="T6" s="49" t="s">
        <v>1036</v>
      </c>
      <c r="U6" s="54" t="s">
        <v>991</v>
      </c>
      <c r="V6" s="54" t="s">
        <v>992</v>
      </c>
      <c r="W6" s="54" t="s">
        <v>993</v>
      </c>
    </row>
    <row r="7" spans="1:23" s="199" customFormat="1" ht="15.75" x14ac:dyDescent="0.25">
      <c r="A7" s="183">
        <v>1</v>
      </c>
      <c r="B7" s="192" t="s">
        <v>162</v>
      </c>
      <c r="C7" s="192" t="s">
        <v>104</v>
      </c>
      <c r="D7" s="192" t="s">
        <v>165</v>
      </c>
      <c r="E7" s="185" t="s">
        <v>28</v>
      </c>
      <c r="F7" s="184" t="s">
        <v>11</v>
      </c>
      <c r="G7" s="193">
        <v>40918</v>
      </c>
      <c r="H7" s="192" t="s">
        <v>327</v>
      </c>
      <c r="I7" s="192" t="s">
        <v>340</v>
      </c>
      <c r="J7" s="225">
        <v>5</v>
      </c>
      <c r="K7" s="188">
        <v>2</v>
      </c>
      <c r="L7" s="188">
        <v>2</v>
      </c>
      <c r="M7" s="188">
        <v>2</v>
      </c>
      <c r="N7" s="188">
        <v>5</v>
      </c>
      <c r="O7" s="188">
        <v>8</v>
      </c>
      <c r="P7" s="188">
        <v>5</v>
      </c>
      <c r="Q7" s="188">
        <v>2</v>
      </c>
      <c r="R7" s="188">
        <v>10</v>
      </c>
      <c r="S7" s="188">
        <v>10</v>
      </c>
      <c r="T7" s="188">
        <v>4</v>
      </c>
      <c r="U7" s="188">
        <f t="shared" ref="U7:U50" si="0">SUM(J7:T7)</f>
        <v>55</v>
      </c>
      <c r="V7" s="198">
        <f t="shared" ref="V7:V50" si="1">U7*100/59</f>
        <v>93.220338983050851</v>
      </c>
      <c r="W7" s="187" t="s">
        <v>194</v>
      </c>
    </row>
    <row r="8" spans="1:23" s="199" customFormat="1" ht="15.75" x14ac:dyDescent="0.25">
      <c r="A8" s="183">
        <v>2</v>
      </c>
      <c r="B8" s="173" t="s">
        <v>808</v>
      </c>
      <c r="C8" s="173" t="s">
        <v>261</v>
      </c>
      <c r="D8" s="173" t="s">
        <v>14</v>
      </c>
      <c r="E8" s="185" t="s">
        <v>28</v>
      </c>
      <c r="F8" s="184" t="s">
        <v>11</v>
      </c>
      <c r="G8" s="176">
        <v>40634</v>
      </c>
      <c r="H8" s="173" t="s">
        <v>941</v>
      </c>
      <c r="I8" s="173" t="s">
        <v>945</v>
      </c>
      <c r="J8" s="225">
        <v>5</v>
      </c>
      <c r="K8" s="188">
        <v>2</v>
      </c>
      <c r="L8" s="188">
        <v>2</v>
      </c>
      <c r="M8" s="188">
        <v>2</v>
      </c>
      <c r="N8" s="188">
        <v>4.5</v>
      </c>
      <c r="O8" s="188">
        <v>8</v>
      </c>
      <c r="P8" s="188">
        <v>5</v>
      </c>
      <c r="Q8" s="188">
        <v>1</v>
      </c>
      <c r="R8" s="188">
        <v>9</v>
      </c>
      <c r="S8" s="188">
        <v>9</v>
      </c>
      <c r="T8" s="188">
        <v>4</v>
      </c>
      <c r="U8" s="188">
        <f t="shared" si="0"/>
        <v>51.5</v>
      </c>
      <c r="V8" s="198">
        <f t="shared" si="1"/>
        <v>87.288135593220332</v>
      </c>
      <c r="W8" s="187" t="s">
        <v>628</v>
      </c>
    </row>
    <row r="9" spans="1:23" s="199" customFormat="1" ht="15.75" x14ac:dyDescent="0.25">
      <c r="A9" s="183">
        <v>3</v>
      </c>
      <c r="B9" s="192" t="s">
        <v>430</v>
      </c>
      <c r="C9" s="192" t="s">
        <v>940</v>
      </c>
      <c r="D9" s="192" t="s">
        <v>14</v>
      </c>
      <c r="E9" s="185" t="s">
        <v>28</v>
      </c>
      <c r="F9" s="184" t="s">
        <v>11</v>
      </c>
      <c r="G9" s="193">
        <v>40901</v>
      </c>
      <c r="H9" s="192" t="s">
        <v>939</v>
      </c>
      <c r="I9" s="192" t="s">
        <v>427</v>
      </c>
      <c r="J9" s="225">
        <v>4.5</v>
      </c>
      <c r="K9" s="188">
        <v>2</v>
      </c>
      <c r="L9" s="188">
        <v>2</v>
      </c>
      <c r="M9" s="188">
        <v>2</v>
      </c>
      <c r="N9" s="188">
        <v>3</v>
      </c>
      <c r="O9" s="188">
        <v>7</v>
      </c>
      <c r="P9" s="188">
        <v>4.5</v>
      </c>
      <c r="Q9" s="188">
        <v>0</v>
      </c>
      <c r="R9" s="188">
        <v>5</v>
      </c>
      <c r="S9" s="188">
        <v>8</v>
      </c>
      <c r="T9" s="188">
        <v>4</v>
      </c>
      <c r="U9" s="188">
        <f t="shared" si="0"/>
        <v>42</v>
      </c>
      <c r="V9" s="198">
        <f t="shared" si="1"/>
        <v>71.186440677966104</v>
      </c>
      <c r="W9" s="187" t="s">
        <v>628</v>
      </c>
    </row>
    <row r="10" spans="1:23" s="199" customFormat="1" ht="15.75" x14ac:dyDescent="0.25">
      <c r="A10" s="183">
        <v>4</v>
      </c>
      <c r="B10" s="173" t="s">
        <v>321</v>
      </c>
      <c r="C10" s="173" t="s">
        <v>356</v>
      </c>
      <c r="D10" s="173" t="s">
        <v>127</v>
      </c>
      <c r="E10" s="185" t="s">
        <v>28</v>
      </c>
      <c r="F10" s="184" t="s">
        <v>11</v>
      </c>
      <c r="G10" s="176">
        <v>40769</v>
      </c>
      <c r="H10" s="173" t="s">
        <v>938</v>
      </c>
      <c r="I10" s="173" t="s">
        <v>427</v>
      </c>
      <c r="J10" s="225">
        <v>4</v>
      </c>
      <c r="K10" s="188">
        <v>2</v>
      </c>
      <c r="L10" s="188">
        <v>2</v>
      </c>
      <c r="M10" s="188">
        <v>2</v>
      </c>
      <c r="N10" s="188">
        <v>1.5</v>
      </c>
      <c r="O10" s="188">
        <v>3</v>
      </c>
      <c r="P10" s="188">
        <v>5</v>
      </c>
      <c r="Q10" s="188">
        <v>2</v>
      </c>
      <c r="R10" s="188">
        <v>7</v>
      </c>
      <c r="S10" s="188">
        <v>6</v>
      </c>
      <c r="T10" s="188">
        <v>3</v>
      </c>
      <c r="U10" s="188">
        <f t="shared" si="0"/>
        <v>37.5</v>
      </c>
      <c r="V10" s="198">
        <f t="shared" si="1"/>
        <v>63.559322033898304</v>
      </c>
      <c r="W10" s="187" t="s">
        <v>628</v>
      </c>
    </row>
    <row r="11" spans="1:23" s="199" customFormat="1" ht="15.75" x14ac:dyDescent="0.25">
      <c r="A11" s="183">
        <v>5</v>
      </c>
      <c r="B11" s="206" t="s">
        <v>124</v>
      </c>
      <c r="C11" s="206" t="s">
        <v>354</v>
      </c>
      <c r="D11" s="206" t="s">
        <v>131</v>
      </c>
      <c r="E11" s="185" t="s">
        <v>28</v>
      </c>
      <c r="F11" s="184" t="s">
        <v>11</v>
      </c>
      <c r="G11" s="226">
        <v>40731</v>
      </c>
      <c r="H11" s="184" t="s">
        <v>327</v>
      </c>
      <c r="I11" s="184" t="s">
        <v>336</v>
      </c>
      <c r="J11" s="225">
        <v>4</v>
      </c>
      <c r="K11" s="188">
        <v>2</v>
      </c>
      <c r="L11" s="188">
        <v>0</v>
      </c>
      <c r="M11" s="188">
        <v>2</v>
      </c>
      <c r="N11" s="188">
        <v>1.5</v>
      </c>
      <c r="O11" s="188">
        <v>6</v>
      </c>
      <c r="P11" s="188">
        <v>5</v>
      </c>
      <c r="Q11" s="188">
        <v>2</v>
      </c>
      <c r="R11" s="188">
        <v>6</v>
      </c>
      <c r="S11" s="188">
        <v>5</v>
      </c>
      <c r="T11" s="188">
        <v>2</v>
      </c>
      <c r="U11" s="188">
        <f t="shared" si="0"/>
        <v>35.5</v>
      </c>
      <c r="V11" s="198">
        <f t="shared" si="1"/>
        <v>60.16949152542373</v>
      </c>
      <c r="W11" s="187" t="s">
        <v>628</v>
      </c>
    </row>
    <row r="12" spans="1:23" s="199" customFormat="1" ht="15.75" x14ac:dyDescent="0.25">
      <c r="A12" s="183">
        <v>6</v>
      </c>
      <c r="B12" s="191" t="s">
        <v>563</v>
      </c>
      <c r="C12" s="191" t="s">
        <v>447</v>
      </c>
      <c r="D12" s="191" t="s">
        <v>112</v>
      </c>
      <c r="E12" s="195" t="s">
        <v>28</v>
      </c>
      <c r="F12" s="177" t="s">
        <v>11</v>
      </c>
      <c r="G12" s="181">
        <v>40680</v>
      </c>
      <c r="H12" s="177" t="s">
        <v>529</v>
      </c>
      <c r="I12" s="191" t="s">
        <v>564</v>
      </c>
      <c r="J12" s="225">
        <v>5</v>
      </c>
      <c r="K12" s="188">
        <v>2</v>
      </c>
      <c r="L12" s="188">
        <v>0</v>
      </c>
      <c r="M12" s="188">
        <v>2</v>
      </c>
      <c r="N12" s="188">
        <v>1.5</v>
      </c>
      <c r="O12" s="188">
        <v>2</v>
      </c>
      <c r="P12" s="188">
        <v>3.5</v>
      </c>
      <c r="Q12" s="188">
        <v>1</v>
      </c>
      <c r="R12" s="188">
        <v>7</v>
      </c>
      <c r="S12" s="188">
        <v>5</v>
      </c>
      <c r="T12" s="188">
        <v>2</v>
      </c>
      <c r="U12" s="188">
        <f t="shared" si="0"/>
        <v>31</v>
      </c>
      <c r="V12" s="198">
        <f t="shared" si="1"/>
        <v>52.542372881355931</v>
      </c>
      <c r="W12" s="187" t="s">
        <v>628</v>
      </c>
    </row>
    <row r="13" spans="1:23" s="199" customFormat="1" ht="15.75" x14ac:dyDescent="0.25">
      <c r="A13" s="183">
        <v>7</v>
      </c>
      <c r="B13" s="184" t="s">
        <v>350</v>
      </c>
      <c r="C13" s="184" t="s">
        <v>38</v>
      </c>
      <c r="D13" s="184" t="s">
        <v>351</v>
      </c>
      <c r="E13" s="183" t="s">
        <v>28</v>
      </c>
      <c r="F13" s="177" t="s">
        <v>11</v>
      </c>
      <c r="G13" s="186">
        <v>40738</v>
      </c>
      <c r="H13" s="177" t="s">
        <v>328</v>
      </c>
      <c r="I13" s="184" t="s">
        <v>336</v>
      </c>
      <c r="J13" s="225">
        <v>4.5</v>
      </c>
      <c r="K13" s="188">
        <v>2</v>
      </c>
      <c r="L13" s="188">
        <v>2</v>
      </c>
      <c r="M13" s="188">
        <v>2</v>
      </c>
      <c r="N13" s="188">
        <v>0</v>
      </c>
      <c r="O13" s="188">
        <v>3</v>
      </c>
      <c r="P13" s="188">
        <v>4</v>
      </c>
      <c r="Q13" s="188">
        <v>2</v>
      </c>
      <c r="R13" s="188">
        <v>5</v>
      </c>
      <c r="S13" s="188">
        <v>4</v>
      </c>
      <c r="T13" s="188">
        <v>2</v>
      </c>
      <c r="U13" s="188">
        <f t="shared" si="0"/>
        <v>30.5</v>
      </c>
      <c r="V13" s="198">
        <f t="shared" si="1"/>
        <v>51.694915254237287</v>
      </c>
      <c r="W13" s="187" t="s">
        <v>628</v>
      </c>
    </row>
    <row r="14" spans="1:23" s="199" customFormat="1" ht="15.75" x14ac:dyDescent="0.25">
      <c r="A14" s="183">
        <v>8</v>
      </c>
      <c r="B14" s="206" t="s">
        <v>401</v>
      </c>
      <c r="C14" s="206" t="s">
        <v>892</v>
      </c>
      <c r="D14" s="206" t="s">
        <v>309</v>
      </c>
      <c r="E14" s="185" t="s">
        <v>28</v>
      </c>
      <c r="F14" s="184" t="s">
        <v>11</v>
      </c>
      <c r="G14" s="226" t="s">
        <v>893</v>
      </c>
      <c r="H14" s="184" t="s">
        <v>713</v>
      </c>
      <c r="I14" s="206" t="s">
        <v>848</v>
      </c>
      <c r="J14" s="225">
        <v>2</v>
      </c>
      <c r="K14" s="188">
        <v>2</v>
      </c>
      <c r="L14" s="188">
        <v>2</v>
      </c>
      <c r="M14" s="188">
        <v>0</v>
      </c>
      <c r="N14" s="188">
        <v>0</v>
      </c>
      <c r="O14" s="188">
        <v>4</v>
      </c>
      <c r="P14" s="188">
        <v>5</v>
      </c>
      <c r="Q14" s="188">
        <v>2</v>
      </c>
      <c r="R14" s="188">
        <v>5</v>
      </c>
      <c r="S14" s="188">
        <v>4</v>
      </c>
      <c r="T14" s="188">
        <v>4</v>
      </c>
      <c r="U14" s="188">
        <f t="shared" si="0"/>
        <v>30</v>
      </c>
      <c r="V14" s="198">
        <f t="shared" si="1"/>
        <v>50.847457627118644</v>
      </c>
      <c r="W14" s="187" t="s">
        <v>628</v>
      </c>
    </row>
    <row r="15" spans="1:23" s="199" customFormat="1" ht="15.75" x14ac:dyDescent="0.25">
      <c r="A15" s="183">
        <v>9</v>
      </c>
      <c r="B15" s="184" t="s">
        <v>352</v>
      </c>
      <c r="C15" s="184" t="s">
        <v>38</v>
      </c>
      <c r="D15" s="184" t="s">
        <v>14</v>
      </c>
      <c r="E15" s="183" t="s">
        <v>28</v>
      </c>
      <c r="F15" s="177" t="s">
        <v>11</v>
      </c>
      <c r="G15" s="186">
        <v>40648</v>
      </c>
      <c r="H15" s="177" t="s">
        <v>328</v>
      </c>
      <c r="I15" s="184" t="s">
        <v>340</v>
      </c>
      <c r="J15" s="225">
        <v>4</v>
      </c>
      <c r="K15" s="188">
        <v>2</v>
      </c>
      <c r="L15" s="188">
        <v>2</v>
      </c>
      <c r="M15" s="188">
        <v>0</v>
      </c>
      <c r="N15" s="188">
        <v>1</v>
      </c>
      <c r="O15" s="188">
        <v>4</v>
      </c>
      <c r="P15" s="188">
        <v>4</v>
      </c>
      <c r="Q15" s="188">
        <v>2</v>
      </c>
      <c r="R15" s="188">
        <v>6</v>
      </c>
      <c r="S15" s="188">
        <v>4</v>
      </c>
      <c r="T15" s="188">
        <v>1</v>
      </c>
      <c r="U15" s="188">
        <f t="shared" si="0"/>
        <v>30</v>
      </c>
      <c r="V15" s="198">
        <f t="shared" si="1"/>
        <v>50.847457627118644</v>
      </c>
      <c r="W15" s="187" t="s">
        <v>628</v>
      </c>
    </row>
    <row r="16" spans="1:23" s="199" customFormat="1" ht="15.75" x14ac:dyDescent="0.25">
      <c r="A16" s="183">
        <v>10</v>
      </c>
      <c r="B16" s="206" t="s">
        <v>731</v>
      </c>
      <c r="C16" s="206" t="s">
        <v>89</v>
      </c>
      <c r="D16" s="206" t="s">
        <v>36</v>
      </c>
      <c r="E16" s="185" t="s">
        <v>28</v>
      </c>
      <c r="F16" s="184" t="s">
        <v>11</v>
      </c>
      <c r="G16" s="186" t="s">
        <v>886</v>
      </c>
      <c r="H16" s="184" t="s">
        <v>713</v>
      </c>
      <c r="I16" s="206" t="s">
        <v>857</v>
      </c>
      <c r="J16" s="225">
        <v>5</v>
      </c>
      <c r="K16" s="188">
        <v>2</v>
      </c>
      <c r="L16" s="188">
        <v>2</v>
      </c>
      <c r="M16" s="188">
        <v>0</v>
      </c>
      <c r="N16" s="188">
        <v>2.5</v>
      </c>
      <c r="O16" s="188">
        <v>3</v>
      </c>
      <c r="P16" s="188">
        <v>4.5</v>
      </c>
      <c r="Q16" s="188">
        <v>2</v>
      </c>
      <c r="R16" s="188">
        <v>3</v>
      </c>
      <c r="S16" s="188">
        <v>4</v>
      </c>
      <c r="T16" s="188">
        <v>1</v>
      </c>
      <c r="U16" s="188">
        <f t="shared" si="0"/>
        <v>29</v>
      </c>
      <c r="V16" s="198">
        <f t="shared" si="1"/>
        <v>49.152542372881356</v>
      </c>
      <c r="W16" s="187" t="s">
        <v>628</v>
      </c>
    </row>
    <row r="17" spans="1:23" s="11" customFormat="1" ht="15.75" x14ac:dyDescent="0.25">
      <c r="A17" s="46">
        <v>11</v>
      </c>
      <c r="B17" s="26" t="s">
        <v>567</v>
      </c>
      <c r="C17" s="26" t="s">
        <v>38</v>
      </c>
      <c r="D17" s="26" t="s">
        <v>49</v>
      </c>
      <c r="E17" s="46" t="s">
        <v>28</v>
      </c>
      <c r="F17" s="27" t="s">
        <v>11</v>
      </c>
      <c r="G17" s="107">
        <v>40856</v>
      </c>
      <c r="H17" s="27" t="s">
        <v>529</v>
      </c>
      <c r="I17" s="28" t="s">
        <v>566</v>
      </c>
      <c r="J17" s="115">
        <v>4</v>
      </c>
      <c r="K17" s="96">
        <v>2</v>
      </c>
      <c r="L17" s="96">
        <v>0</v>
      </c>
      <c r="M17" s="96">
        <v>2</v>
      </c>
      <c r="N17" s="96">
        <v>3</v>
      </c>
      <c r="O17" s="96">
        <v>6</v>
      </c>
      <c r="P17" s="96">
        <v>3.5</v>
      </c>
      <c r="Q17" s="96">
        <v>0</v>
      </c>
      <c r="R17" s="96">
        <v>4</v>
      </c>
      <c r="S17" s="96">
        <v>4</v>
      </c>
      <c r="T17" s="96">
        <v>0</v>
      </c>
      <c r="U17" s="96">
        <f t="shared" si="0"/>
        <v>28.5</v>
      </c>
      <c r="V17" s="63">
        <f t="shared" si="1"/>
        <v>48.305084745762713</v>
      </c>
      <c r="W17" s="56"/>
    </row>
    <row r="18" spans="1:23" s="11" customFormat="1" ht="15.75" x14ac:dyDescent="0.25">
      <c r="A18" s="46">
        <v>12</v>
      </c>
      <c r="B18" s="26" t="s">
        <v>132</v>
      </c>
      <c r="C18" s="26" t="s">
        <v>106</v>
      </c>
      <c r="D18" s="26" t="s">
        <v>95</v>
      </c>
      <c r="E18" s="46" t="s">
        <v>28</v>
      </c>
      <c r="F18" s="27" t="s">
        <v>11</v>
      </c>
      <c r="G18" s="107">
        <v>40873</v>
      </c>
      <c r="H18" s="27" t="s">
        <v>129</v>
      </c>
      <c r="I18" s="26" t="s">
        <v>76</v>
      </c>
      <c r="J18" s="115">
        <v>4</v>
      </c>
      <c r="K18" s="96">
        <v>2</v>
      </c>
      <c r="L18" s="96">
        <v>2</v>
      </c>
      <c r="M18" s="96">
        <v>2</v>
      </c>
      <c r="N18" s="96">
        <v>1.5</v>
      </c>
      <c r="O18" s="96">
        <v>1</v>
      </c>
      <c r="P18" s="96">
        <v>4.5</v>
      </c>
      <c r="Q18" s="96">
        <v>0</v>
      </c>
      <c r="R18" s="96">
        <v>2</v>
      </c>
      <c r="S18" s="96">
        <v>6</v>
      </c>
      <c r="T18" s="96">
        <v>2</v>
      </c>
      <c r="U18" s="96">
        <f t="shared" si="0"/>
        <v>27</v>
      </c>
      <c r="V18" s="63">
        <f t="shared" si="1"/>
        <v>45.762711864406782</v>
      </c>
      <c r="W18" s="56"/>
    </row>
    <row r="19" spans="1:23" s="11" customFormat="1" ht="15.75" x14ac:dyDescent="0.25">
      <c r="A19" s="46">
        <v>13</v>
      </c>
      <c r="B19" s="105" t="s">
        <v>314</v>
      </c>
      <c r="C19" s="105" t="s">
        <v>32</v>
      </c>
      <c r="D19" s="105" t="s">
        <v>244</v>
      </c>
      <c r="E19" s="69" t="s">
        <v>28</v>
      </c>
      <c r="F19" s="26" t="s">
        <v>11</v>
      </c>
      <c r="G19" s="110">
        <v>40698</v>
      </c>
      <c r="H19" s="105" t="s">
        <v>299</v>
      </c>
      <c r="I19" s="105" t="s">
        <v>315</v>
      </c>
      <c r="J19" s="115">
        <v>4</v>
      </c>
      <c r="K19" s="96">
        <v>2</v>
      </c>
      <c r="L19" s="96">
        <v>0</v>
      </c>
      <c r="M19" s="96">
        <v>0</v>
      </c>
      <c r="N19" s="96">
        <v>2.5</v>
      </c>
      <c r="O19" s="96">
        <v>2</v>
      </c>
      <c r="P19" s="96">
        <v>4</v>
      </c>
      <c r="Q19" s="96">
        <v>2</v>
      </c>
      <c r="R19" s="96">
        <v>5</v>
      </c>
      <c r="S19" s="96">
        <v>3</v>
      </c>
      <c r="T19" s="96">
        <v>2</v>
      </c>
      <c r="U19" s="96">
        <f t="shared" si="0"/>
        <v>26.5</v>
      </c>
      <c r="V19" s="63">
        <f t="shared" si="1"/>
        <v>44.915254237288138</v>
      </c>
      <c r="W19" s="56"/>
    </row>
    <row r="20" spans="1:23" s="11" customFormat="1" ht="15.75" x14ac:dyDescent="0.25">
      <c r="A20" s="46">
        <v>14</v>
      </c>
      <c r="B20" s="28" t="s">
        <v>665</v>
      </c>
      <c r="C20" s="28" t="s">
        <v>666</v>
      </c>
      <c r="D20" s="28" t="s">
        <v>667</v>
      </c>
      <c r="E20" s="57" t="s">
        <v>20</v>
      </c>
      <c r="F20" s="27" t="s">
        <v>11</v>
      </c>
      <c r="G20" s="106">
        <v>41040</v>
      </c>
      <c r="H20" s="27" t="s">
        <v>636</v>
      </c>
      <c r="I20" s="28" t="s">
        <v>661</v>
      </c>
      <c r="J20" s="115">
        <v>4</v>
      </c>
      <c r="K20" s="96">
        <v>2</v>
      </c>
      <c r="L20" s="96">
        <v>2</v>
      </c>
      <c r="M20" s="96">
        <v>2</v>
      </c>
      <c r="N20" s="96">
        <v>0.5</v>
      </c>
      <c r="O20" s="96">
        <v>4</v>
      </c>
      <c r="P20" s="96">
        <v>4</v>
      </c>
      <c r="Q20" s="96">
        <v>0</v>
      </c>
      <c r="R20" s="96">
        <v>2</v>
      </c>
      <c r="S20" s="96">
        <v>4</v>
      </c>
      <c r="T20" s="96">
        <v>2</v>
      </c>
      <c r="U20" s="96">
        <f t="shared" si="0"/>
        <v>26.5</v>
      </c>
      <c r="V20" s="63">
        <f t="shared" si="1"/>
        <v>44.915254237288138</v>
      </c>
      <c r="W20" s="56"/>
    </row>
    <row r="21" spans="1:23" s="11" customFormat="1" ht="15.75" x14ac:dyDescent="0.25">
      <c r="A21" s="46">
        <v>15</v>
      </c>
      <c r="B21" s="34" t="s">
        <v>434</v>
      </c>
      <c r="C21" s="34" t="s">
        <v>435</v>
      </c>
      <c r="D21" s="34" t="s">
        <v>168</v>
      </c>
      <c r="E21" s="58" t="s">
        <v>28</v>
      </c>
      <c r="F21" s="34" t="s">
        <v>197</v>
      </c>
      <c r="G21" s="109">
        <v>40749</v>
      </c>
      <c r="H21" s="34" t="s">
        <v>403</v>
      </c>
      <c r="I21" s="34" t="s">
        <v>427</v>
      </c>
      <c r="J21" s="115">
        <v>4.5</v>
      </c>
      <c r="K21" s="96">
        <v>2</v>
      </c>
      <c r="L21" s="96">
        <v>0</v>
      </c>
      <c r="M21" s="96">
        <v>0</v>
      </c>
      <c r="N21" s="96">
        <v>1.5</v>
      </c>
      <c r="O21" s="96">
        <v>4</v>
      </c>
      <c r="P21" s="96">
        <v>3</v>
      </c>
      <c r="Q21" s="96">
        <v>0</v>
      </c>
      <c r="R21" s="96">
        <v>4</v>
      </c>
      <c r="S21" s="96">
        <v>4</v>
      </c>
      <c r="T21" s="96">
        <v>3</v>
      </c>
      <c r="U21" s="96">
        <f t="shared" si="0"/>
        <v>26</v>
      </c>
      <c r="V21" s="63">
        <f t="shared" si="1"/>
        <v>44.067796610169495</v>
      </c>
      <c r="W21" s="56"/>
    </row>
    <row r="22" spans="1:23" s="11" customFormat="1" ht="15.75" x14ac:dyDescent="0.25">
      <c r="A22" s="46">
        <v>16</v>
      </c>
      <c r="B22" s="28" t="s">
        <v>508</v>
      </c>
      <c r="C22" s="28" t="s">
        <v>141</v>
      </c>
      <c r="D22" s="28" t="s">
        <v>49</v>
      </c>
      <c r="E22" s="57" t="s">
        <v>28</v>
      </c>
      <c r="F22" s="27" t="s">
        <v>11</v>
      </c>
      <c r="G22" s="106">
        <v>40943</v>
      </c>
      <c r="H22" s="27" t="s">
        <v>592</v>
      </c>
      <c r="I22" s="28" t="s">
        <v>593</v>
      </c>
      <c r="J22" s="115">
        <v>3</v>
      </c>
      <c r="K22" s="96">
        <v>2</v>
      </c>
      <c r="L22" s="96">
        <v>2</v>
      </c>
      <c r="M22" s="96">
        <v>2</v>
      </c>
      <c r="N22" s="96">
        <v>0</v>
      </c>
      <c r="O22" s="96">
        <v>3</v>
      </c>
      <c r="P22" s="96">
        <v>4.5</v>
      </c>
      <c r="Q22" s="96">
        <v>2</v>
      </c>
      <c r="R22" s="96">
        <v>1</v>
      </c>
      <c r="S22" s="96">
        <v>4</v>
      </c>
      <c r="T22" s="96">
        <v>2</v>
      </c>
      <c r="U22" s="96">
        <f t="shared" si="0"/>
        <v>25.5</v>
      </c>
      <c r="V22" s="63">
        <f t="shared" si="1"/>
        <v>43.220338983050844</v>
      </c>
      <c r="W22" s="56"/>
    </row>
    <row r="23" spans="1:23" s="11" customFormat="1" ht="15.75" x14ac:dyDescent="0.25">
      <c r="A23" s="46">
        <v>17</v>
      </c>
      <c r="B23" s="26" t="s">
        <v>662</v>
      </c>
      <c r="C23" s="26" t="s">
        <v>296</v>
      </c>
      <c r="D23" s="26" t="s">
        <v>461</v>
      </c>
      <c r="E23" s="46" t="s">
        <v>20</v>
      </c>
      <c r="F23" s="27" t="s">
        <v>11</v>
      </c>
      <c r="G23" s="107">
        <v>40584</v>
      </c>
      <c r="H23" s="27" t="s">
        <v>636</v>
      </c>
      <c r="I23" s="26" t="s">
        <v>661</v>
      </c>
      <c r="J23" s="115">
        <v>3.5</v>
      </c>
      <c r="K23" s="96">
        <v>2</v>
      </c>
      <c r="L23" s="96">
        <v>2</v>
      </c>
      <c r="M23" s="96">
        <v>2</v>
      </c>
      <c r="N23" s="96">
        <v>0</v>
      </c>
      <c r="O23" s="96">
        <v>2</v>
      </c>
      <c r="P23" s="96">
        <v>3.5</v>
      </c>
      <c r="Q23" s="96">
        <v>2</v>
      </c>
      <c r="R23" s="96">
        <v>4</v>
      </c>
      <c r="S23" s="96">
        <v>2</v>
      </c>
      <c r="T23" s="96">
        <v>2</v>
      </c>
      <c r="U23" s="96">
        <f t="shared" si="0"/>
        <v>25</v>
      </c>
      <c r="V23" s="63">
        <f t="shared" si="1"/>
        <v>42.372881355932201</v>
      </c>
      <c r="W23" s="56"/>
    </row>
    <row r="24" spans="1:23" s="11" customFormat="1" ht="15.75" x14ac:dyDescent="0.25">
      <c r="A24" s="46">
        <v>18</v>
      </c>
      <c r="B24" s="26" t="s">
        <v>658</v>
      </c>
      <c r="C24" s="26" t="s">
        <v>659</v>
      </c>
      <c r="D24" s="26" t="s">
        <v>660</v>
      </c>
      <c r="E24" s="46" t="s">
        <v>28</v>
      </c>
      <c r="F24" s="27" t="s">
        <v>11</v>
      </c>
      <c r="G24" s="107">
        <v>40793</v>
      </c>
      <c r="H24" s="27" t="s">
        <v>636</v>
      </c>
      <c r="I24" s="26" t="s">
        <v>661</v>
      </c>
      <c r="J24" s="115">
        <v>5</v>
      </c>
      <c r="K24" s="96">
        <v>2</v>
      </c>
      <c r="L24" s="96">
        <v>2</v>
      </c>
      <c r="M24" s="96">
        <v>2</v>
      </c>
      <c r="N24" s="96">
        <v>0.5</v>
      </c>
      <c r="O24" s="96">
        <v>2</v>
      </c>
      <c r="P24" s="96">
        <v>4.5</v>
      </c>
      <c r="Q24" s="96">
        <v>2</v>
      </c>
      <c r="R24" s="96">
        <v>3</v>
      </c>
      <c r="S24" s="96">
        <v>2</v>
      </c>
      <c r="T24" s="96">
        <v>0</v>
      </c>
      <c r="U24" s="96">
        <f t="shared" si="0"/>
        <v>25</v>
      </c>
      <c r="V24" s="63">
        <f t="shared" si="1"/>
        <v>42.372881355932201</v>
      </c>
      <c r="W24" s="56"/>
    </row>
    <row r="25" spans="1:23" s="11" customFormat="1" ht="15.75" x14ac:dyDescent="0.25">
      <c r="A25" s="46">
        <v>19</v>
      </c>
      <c r="B25" s="65" t="s">
        <v>840</v>
      </c>
      <c r="C25" s="65" t="s">
        <v>101</v>
      </c>
      <c r="D25" s="65" t="s">
        <v>131</v>
      </c>
      <c r="E25" s="69" t="s">
        <v>10</v>
      </c>
      <c r="F25" s="26" t="s">
        <v>11</v>
      </c>
      <c r="G25" s="108" t="s">
        <v>894</v>
      </c>
      <c r="H25" s="26" t="s">
        <v>713</v>
      </c>
      <c r="I25" s="65" t="s">
        <v>857</v>
      </c>
      <c r="J25" s="115">
        <v>4.5</v>
      </c>
      <c r="K25" s="96">
        <v>0</v>
      </c>
      <c r="L25" s="96">
        <v>2</v>
      </c>
      <c r="M25" s="96">
        <v>2</v>
      </c>
      <c r="N25" s="96">
        <v>1</v>
      </c>
      <c r="O25" s="96">
        <v>5</v>
      </c>
      <c r="P25" s="96">
        <v>3.5</v>
      </c>
      <c r="Q25" s="96">
        <v>0</v>
      </c>
      <c r="R25" s="96">
        <v>0</v>
      </c>
      <c r="S25" s="96">
        <v>5</v>
      </c>
      <c r="T25" s="96">
        <v>1</v>
      </c>
      <c r="U25" s="96">
        <f t="shared" si="0"/>
        <v>24</v>
      </c>
      <c r="V25" s="63">
        <f t="shared" si="1"/>
        <v>40.677966101694913</v>
      </c>
      <c r="W25" s="56"/>
    </row>
    <row r="26" spans="1:23" s="11" customFormat="1" ht="15.75" x14ac:dyDescent="0.25">
      <c r="A26" s="46">
        <v>20</v>
      </c>
      <c r="B26" s="65" t="s">
        <v>320</v>
      </c>
      <c r="C26" s="65" t="s">
        <v>332</v>
      </c>
      <c r="D26" s="65" t="s">
        <v>888</v>
      </c>
      <c r="E26" s="69" t="s">
        <v>28</v>
      </c>
      <c r="F26" s="26" t="s">
        <v>11</v>
      </c>
      <c r="G26" s="108" t="s">
        <v>889</v>
      </c>
      <c r="H26" s="26" t="s">
        <v>713</v>
      </c>
      <c r="I26" s="65" t="s">
        <v>857</v>
      </c>
      <c r="J26" s="115">
        <v>5</v>
      </c>
      <c r="K26" s="96">
        <v>2</v>
      </c>
      <c r="L26" s="96">
        <v>0</v>
      </c>
      <c r="M26" s="96">
        <v>2</v>
      </c>
      <c r="N26" s="96">
        <v>0.5</v>
      </c>
      <c r="O26" s="96">
        <v>2</v>
      </c>
      <c r="P26" s="96">
        <v>4.5</v>
      </c>
      <c r="Q26" s="96">
        <v>2</v>
      </c>
      <c r="R26" s="96">
        <v>2</v>
      </c>
      <c r="S26" s="96">
        <v>3</v>
      </c>
      <c r="T26" s="96">
        <v>1</v>
      </c>
      <c r="U26" s="96">
        <f t="shared" si="0"/>
        <v>24</v>
      </c>
      <c r="V26" s="63">
        <f t="shared" si="1"/>
        <v>40.677966101694913</v>
      </c>
      <c r="W26" s="56"/>
    </row>
    <row r="27" spans="1:23" s="11" customFormat="1" ht="15.75" x14ac:dyDescent="0.25">
      <c r="A27" s="46">
        <v>21</v>
      </c>
      <c r="B27" s="26" t="s">
        <v>278</v>
      </c>
      <c r="C27" s="26" t="s">
        <v>353</v>
      </c>
      <c r="D27" s="26" t="s">
        <v>63</v>
      </c>
      <c r="E27" s="46" t="s">
        <v>28</v>
      </c>
      <c r="F27" s="27" t="s">
        <v>11</v>
      </c>
      <c r="G27" s="107">
        <v>40662</v>
      </c>
      <c r="H27" s="27" t="s">
        <v>328</v>
      </c>
      <c r="I27" s="26" t="s">
        <v>340</v>
      </c>
      <c r="J27" s="115">
        <v>3</v>
      </c>
      <c r="K27" s="96">
        <v>2</v>
      </c>
      <c r="L27" s="96">
        <v>0</v>
      </c>
      <c r="M27" s="96">
        <v>0</v>
      </c>
      <c r="N27" s="96">
        <v>1</v>
      </c>
      <c r="O27" s="96">
        <v>4</v>
      </c>
      <c r="P27" s="96">
        <v>4.5</v>
      </c>
      <c r="Q27" s="96">
        <v>1</v>
      </c>
      <c r="R27" s="96">
        <v>4</v>
      </c>
      <c r="S27" s="96">
        <v>3</v>
      </c>
      <c r="T27" s="96">
        <v>1</v>
      </c>
      <c r="U27" s="96">
        <f t="shared" si="0"/>
        <v>23.5</v>
      </c>
      <c r="V27" s="63">
        <f t="shared" si="1"/>
        <v>39.83050847457627</v>
      </c>
      <c r="W27" s="56"/>
    </row>
    <row r="28" spans="1:23" s="11" customFormat="1" ht="15.75" x14ac:dyDescent="0.25">
      <c r="A28" s="46">
        <v>22</v>
      </c>
      <c r="B28" s="28" t="s">
        <v>562</v>
      </c>
      <c r="C28" s="28" t="s">
        <v>230</v>
      </c>
      <c r="D28" s="28" t="s">
        <v>176</v>
      </c>
      <c r="E28" s="57" t="s">
        <v>20</v>
      </c>
      <c r="F28" s="27" t="s">
        <v>11</v>
      </c>
      <c r="G28" s="106">
        <v>40786</v>
      </c>
      <c r="H28" s="27" t="s">
        <v>529</v>
      </c>
      <c r="I28" s="28" t="s">
        <v>547</v>
      </c>
      <c r="J28" s="115">
        <v>2.5</v>
      </c>
      <c r="K28" s="96">
        <v>2</v>
      </c>
      <c r="L28" s="96">
        <v>2</v>
      </c>
      <c r="M28" s="96">
        <v>0</v>
      </c>
      <c r="N28" s="96">
        <v>1</v>
      </c>
      <c r="O28" s="96">
        <v>3</v>
      </c>
      <c r="P28" s="96">
        <v>3.5</v>
      </c>
      <c r="Q28" s="96">
        <v>1</v>
      </c>
      <c r="R28" s="96">
        <v>2</v>
      </c>
      <c r="S28" s="96">
        <v>5</v>
      </c>
      <c r="T28" s="96">
        <v>1</v>
      </c>
      <c r="U28" s="96">
        <f t="shared" si="0"/>
        <v>23</v>
      </c>
      <c r="V28" s="63">
        <f t="shared" si="1"/>
        <v>38.983050847457626</v>
      </c>
      <c r="W28" s="56"/>
    </row>
    <row r="29" spans="1:23" s="11" customFormat="1" ht="15.75" x14ac:dyDescent="0.25">
      <c r="A29" s="46">
        <v>23</v>
      </c>
      <c r="B29" s="79" t="s">
        <v>942</v>
      </c>
      <c r="C29" s="79" t="s">
        <v>943</v>
      </c>
      <c r="D29" s="79" t="s">
        <v>944</v>
      </c>
      <c r="E29" s="69" t="s">
        <v>28</v>
      </c>
      <c r="F29" s="26" t="s">
        <v>11</v>
      </c>
      <c r="G29" s="111">
        <v>40871</v>
      </c>
      <c r="H29" s="79" t="s">
        <v>795</v>
      </c>
      <c r="I29" s="79" t="s">
        <v>805</v>
      </c>
      <c r="J29" s="115">
        <v>1.5</v>
      </c>
      <c r="K29" s="96">
        <v>2</v>
      </c>
      <c r="L29" s="96">
        <v>2</v>
      </c>
      <c r="M29" s="96">
        <v>2</v>
      </c>
      <c r="N29" s="96">
        <v>0</v>
      </c>
      <c r="O29" s="96">
        <v>3</v>
      </c>
      <c r="P29" s="96">
        <v>2.5</v>
      </c>
      <c r="Q29" s="96">
        <v>0</v>
      </c>
      <c r="R29" s="96">
        <v>4</v>
      </c>
      <c r="S29" s="96">
        <v>4</v>
      </c>
      <c r="T29" s="96">
        <v>1</v>
      </c>
      <c r="U29" s="96">
        <f t="shared" si="0"/>
        <v>22</v>
      </c>
      <c r="V29" s="63">
        <f t="shared" si="1"/>
        <v>37.288135593220339</v>
      </c>
      <c r="W29" s="56"/>
    </row>
    <row r="30" spans="1:23" s="11" customFormat="1" ht="15.75" x14ac:dyDescent="0.25">
      <c r="A30" s="46">
        <v>24</v>
      </c>
      <c r="B30" s="65" t="s">
        <v>890</v>
      </c>
      <c r="C30" s="65" t="s">
        <v>64</v>
      </c>
      <c r="D30" s="65" t="s">
        <v>36</v>
      </c>
      <c r="E30" s="69" t="s">
        <v>28</v>
      </c>
      <c r="F30" s="26" t="s">
        <v>11</v>
      </c>
      <c r="G30" s="108" t="s">
        <v>891</v>
      </c>
      <c r="H30" s="26" t="s">
        <v>713</v>
      </c>
      <c r="I30" s="65" t="s">
        <v>848</v>
      </c>
      <c r="J30" s="115">
        <v>2.5</v>
      </c>
      <c r="K30" s="96">
        <v>2</v>
      </c>
      <c r="L30" s="96">
        <v>2</v>
      </c>
      <c r="M30" s="96">
        <v>2</v>
      </c>
      <c r="N30" s="96">
        <v>0</v>
      </c>
      <c r="O30" s="96">
        <v>3</v>
      </c>
      <c r="P30" s="96">
        <v>2.5</v>
      </c>
      <c r="Q30" s="96">
        <v>0</v>
      </c>
      <c r="R30" s="96">
        <v>2</v>
      </c>
      <c r="S30" s="96">
        <v>4</v>
      </c>
      <c r="T30" s="96">
        <v>1</v>
      </c>
      <c r="U30" s="96">
        <f t="shared" si="0"/>
        <v>21</v>
      </c>
      <c r="V30" s="63">
        <f t="shared" si="1"/>
        <v>35.593220338983052</v>
      </c>
      <c r="W30" s="56"/>
    </row>
    <row r="31" spans="1:23" s="11" customFormat="1" ht="15.75" x14ac:dyDescent="0.25">
      <c r="A31" s="46">
        <v>25</v>
      </c>
      <c r="B31" s="26" t="s">
        <v>664</v>
      </c>
      <c r="C31" s="26" t="s">
        <v>179</v>
      </c>
      <c r="D31" s="26" t="s">
        <v>30</v>
      </c>
      <c r="E31" s="46" t="s">
        <v>28</v>
      </c>
      <c r="F31" s="27" t="s">
        <v>11</v>
      </c>
      <c r="G31" s="107">
        <v>40895</v>
      </c>
      <c r="H31" s="27" t="s">
        <v>636</v>
      </c>
      <c r="I31" s="26" t="s">
        <v>649</v>
      </c>
      <c r="J31" s="115">
        <v>3.5</v>
      </c>
      <c r="K31" s="96">
        <v>0</v>
      </c>
      <c r="L31" s="96">
        <v>0</v>
      </c>
      <c r="M31" s="96">
        <v>2</v>
      </c>
      <c r="N31" s="96">
        <v>1</v>
      </c>
      <c r="O31" s="96">
        <v>4</v>
      </c>
      <c r="P31" s="96">
        <v>2</v>
      </c>
      <c r="Q31" s="96">
        <v>2</v>
      </c>
      <c r="R31" s="96">
        <v>2</v>
      </c>
      <c r="S31" s="96">
        <v>3</v>
      </c>
      <c r="T31" s="96">
        <v>1</v>
      </c>
      <c r="U31" s="96">
        <f t="shared" si="0"/>
        <v>20.5</v>
      </c>
      <c r="V31" s="63">
        <f t="shared" si="1"/>
        <v>34.745762711864408</v>
      </c>
      <c r="W31" s="56"/>
    </row>
    <row r="32" spans="1:23" s="11" customFormat="1" ht="15.75" x14ac:dyDescent="0.25">
      <c r="A32" s="46">
        <v>26</v>
      </c>
      <c r="B32" s="26" t="s">
        <v>669</v>
      </c>
      <c r="C32" s="26" t="s">
        <v>220</v>
      </c>
      <c r="D32" s="26" t="s">
        <v>176</v>
      </c>
      <c r="E32" s="46" t="s">
        <v>20</v>
      </c>
      <c r="F32" s="27" t="s">
        <v>11</v>
      </c>
      <c r="G32" s="107">
        <v>40747</v>
      </c>
      <c r="H32" s="27" t="s">
        <v>636</v>
      </c>
      <c r="I32" s="26" t="s">
        <v>649</v>
      </c>
      <c r="J32" s="115">
        <v>2.5</v>
      </c>
      <c r="K32" s="96">
        <v>2</v>
      </c>
      <c r="L32" s="96">
        <v>2</v>
      </c>
      <c r="M32" s="96">
        <v>2</v>
      </c>
      <c r="N32" s="96">
        <v>1</v>
      </c>
      <c r="O32" s="96">
        <v>3</v>
      </c>
      <c r="P32" s="96">
        <v>3</v>
      </c>
      <c r="Q32" s="96">
        <v>0</v>
      </c>
      <c r="R32" s="96">
        <v>0</v>
      </c>
      <c r="S32" s="96">
        <v>1</v>
      </c>
      <c r="T32" s="96">
        <v>4</v>
      </c>
      <c r="U32" s="96">
        <f t="shared" si="0"/>
        <v>20.5</v>
      </c>
      <c r="V32" s="63">
        <f t="shared" si="1"/>
        <v>34.745762711864408</v>
      </c>
      <c r="W32" s="56"/>
    </row>
    <row r="33" spans="1:23" s="11" customFormat="1" ht="15.75" x14ac:dyDescent="0.25">
      <c r="A33" s="46">
        <v>27</v>
      </c>
      <c r="B33" s="26" t="s">
        <v>177</v>
      </c>
      <c r="C33" s="26" t="s">
        <v>32</v>
      </c>
      <c r="D33" s="26" t="s">
        <v>95</v>
      </c>
      <c r="E33" s="46" t="s">
        <v>28</v>
      </c>
      <c r="F33" s="27" t="s">
        <v>11</v>
      </c>
      <c r="G33" s="107">
        <v>40747</v>
      </c>
      <c r="H33" s="27" t="s">
        <v>328</v>
      </c>
      <c r="I33" s="26" t="s">
        <v>336</v>
      </c>
      <c r="J33" s="115">
        <v>2</v>
      </c>
      <c r="K33" s="96">
        <v>2</v>
      </c>
      <c r="L33" s="96">
        <v>2</v>
      </c>
      <c r="M33" s="96">
        <v>2</v>
      </c>
      <c r="N33" s="96">
        <v>0</v>
      </c>
      <c r="O33" s="96">
        <v>2</v>
      </c>
      <c r="P33" s="96">
        <v>4.5</v>
      </c>
      <c r="Q33" s="96">
        <v>0</v>
      </c>
      <c r="R33" s="96">
        <v>2</v>
      </c>
      <c r="S33" s="96">
        <v>4</v>
      </c>
      <c r="T33" s="96">
        <v>0</v>
      </c>
      <c r="U33" s="96">
        <f t="shared" si="0"/>
        <v>20.5</v>
      </c>
      <c r="V33" s="63">
        <f t="shared" si="1"/>
        <v>34.745762711864408</v>
      </c>
      <c r="W33" s="56"/>
    </row>
    <row r="34" spans="1:23" s="11" customFormat="1" ht="15.75" x14ac:dyDescent="0.25">
      <c r="A34" s="46">
        <v>28</v>
      </c>
      <c r="B34" s="28" t="s">
        <v>552</v>
      </c>
      <c r="C34" s="28" t="s">
        <v>565</v>
      </c>
      <c r="D34" s="28" t="s">
        <v>16</v>
      </c>
      <c r="E34" s="57" t="s">
        <v>20</v>
      </c>
      <c r="F34" s="27" t="s">
        <v>11</v>
      </c>
      <c r="G34" s="106">
        <v>40668</v>
      </c>
      <c r="H34" s="27" t="s">
        <v>529</v>
      </c>
      <c r="I34" s="28" t="s">
        <v>566</v>
      </c>
      <c r="J34" s="115">
        <v>1.5</v>
      </c>
      <c r="K34" s="96">
        <v>2</v>
      </c>
      <c r="L34" s="96">
        <v>2</v>
      </c>
      <c r="M34" s="96">
        <v>2</v>
      </c>
      <c r="N34" s="96">
        <v>0.5</v>
      </c>
      <c r="O34" s="96">
        <v>3</v>
      </c>
      <c r="P34" s="96">
        <v>4.5</v>
      </c>
      <c r="Q34" s="96">
        <v>0</v>
      </c>
      <c r="R34" s="96">
        <v>2</v>
      </c>
      <c r="S34" s="96">
        <v>2</v>
      </c>
      <c r="T34" s="96">
        <v>1</v>
      </c>
      <c r="U34" s="96">
        <f t="shared" si="0"/>
        <v>20.5</v>
      </c>
      <c r="V34" s="63">
        <f t="shared" si="1"/>
        <v>34.745762711864408</v>
      </c>
      <c r="W34" s="56"/>
    </row>
    <row r="35" spans="1:23" s="11" customFormat="1" ht="15.75" x14ac:dyDescent="0.25">
      <c r="A35" s="46">
        <v>29</v>
      </c>
      <c r="B35" s="28" t="s">
        <v>347</v>
      </c>
      <c r="C35" s="28" t="s">
        <v>348</v>
      </c>
      <c r="D35" s="28" t="s">
        <v>30</v>
      </c>
      <c r="E35" s="57" t="s">
        <v>28</v>
      </c>
      <c r="F35" s="27" t="s">
        <v>11</v>
      </c>
      <c r="G35" s="106">
        <v>40866</v>
      </c>
      <c r="H35" s="27" t="s">
        <v>328</v>
      </c>
      <c r="I35" s="28" t="s">
        <v>334</v>
      </c>
      <c r="J35" s="115">
        <v>4.5</v>
      </c>
      <c r="K35" s="96">
        <v>2</v>
      </c>
      <c r="L35" s="96">
        <v>0</v>
      </c>
      <c r="M35" s="96">
        <v>2</v>
      </c>
      <c r="N35" s="96">
        <v>0.5</v>
      </c>
      <c r="O35" s="96">
        <v>2</v>
      </c>
      <c r="P35" s="96">
        <v>4.5</v>
      </c>
      <c r="Q35" s="96">
        <v>0</v>
      </c>
      <c r="R35" s="96">
        <v>0</v>
      </c>
      <c r="S35" s="96">
        <v>3</v>
      </c>
      <c r="T35" s="96">
        <v>0</v>
      </c>
      <c r="U35" s="96">
        <f t="shared" si="0"/>
        <v>18.5</v>
      </c>
      <c r="V35" s="63">
        <f t="shared" si="1"/>
        <v>31.35593220338983</v>
      </c>
      <c r="W35" s="56"/>
    </row>
    <row r="36" spans="1:23" s="11" customFormat="1" ht="15.75" x14ac:dyDescent="0.25">
      <c r="A36" s="46">
        <v>30</v>
      </c>
      <c r="B36" s="26" t="s">
        <v>663</v>
      </c>
      <c r="C36" s="26" t="s">
        <v>64</v>
      </c>
      <c r="D36" s="26" t="s">
        <v>275</v>
      </c>
      <c r="E36" s="46" t="s">
        <v>28</v>
      </c>
      <c r="F36" s="27" t="s">
        <v>11</v>
      </c>
      <c r="G36" s="107">
        <v>40980</v>
      </c>
      <c r="H36" s="27" t="s">
        <v>636</v>
      </c>
      <c r="I36" s="26" t="s">
        <v>661</v>
      </c>
      <c r="J36" s="115">
        <v>3</v>
      </c>
      <c r="K36" s="96">
        <v>2</v>
      </c>
      <c r="L36" s="96">
        <v>0</v>
      </c>
      <c r="M36" s="96">
        <v>0</v>
      </c>
      <c r="N36" s="96">
        <v>0</v>
      </c>
      <c r="O36" s="96">
        <v>4</v>
      </c>
      <c r="P36" s="96">
        <v>3</v>
      </c>
      <c r="Q36" s="96">
        <v>0</v>
      </c>
      <c r="R36" s="96">
        <v>2</v>
      </c>
      <c r="S36" s="96">
        <v>3</v>
      </c>
      <c r="T36" s="96">
        <v>1</v>
      </c>
      <c r="U36" s="96">
        <f t="shared" si="0"/>
        <v>18</v>
      </c>
      <c r="V36" s="63">
        <f t="shared" si="1"/>
        <v>30.508474576271187</v>
      </c>
      <c r="W36" s="56"/>
    </row>
    <row r="37" spans="1:23" s="11" customFormat="1" ht="15.75" x14ac:dyDescent="0.25">
      <c r="A37" s="46">
        <v>31</v>
      </c>
      <c r="B37" s="34" t="s">
        <v>807</v>
      </c>
      <c r="C37" s="34" t="s">
        <v>179</v>
      </c>
      <c r="D37" s="34" t="s">
        <v>36</v>
      </c>
      <c r="E37" s="69" t="s">
        <v>28</v>
      </c>
      <c r="F37" s="26" t="s">
        <v>11</v>
      </c>
      <c r="G37" s="109">
        <v>40939</v>
      </c>
      <c r="H37" s="34" t="s">
        <v>938</v>
      </c>
      <c r="I37" s="34" t="s">
        <v>427</v>
      </c>
      <c r="J37" s="115">
        <v>1.5</v>
      </c>
      <c r="K37" s="96">
        <v>2</v>
      </c>
      <c r="L37" s="96">
        <v>0</v>
      </c>
      <c r="M37" s="96">
        <v>2</v>
      </c>
      <c r="N37" s="96">
        <v>0.5</v>
      </c>
      <c r="O37" s="96">
        <v>0</v>
      </c>
      <c r="P37" s="96">
        <v>4</v>
      </c>
      <c r="Q37" s="96">
        <v>2</v>
      </c>
      <c r="R37" s="96">
        <v>3</v>
      </c>
      <c r="S37" s="96">
        <v>2</v>
      </c>
      <c r="T37" s="96">
        <v>1</v>
      </c>
      <c r="U37" s="96">
        <f t="shared" si="0"/>
        <v>18</v>
      </c>
      <c r="V37" s="63">
        <f t="shared" si="1"/>
        <v>30.508474576271187</v>
      </c>
      <c r="W37" s="56"/>
    </row>
    <row r="38" spans="1:23" s="11" customFormat="1" ht="15.75" x14ac:dyDescent="0.25">
      <c r="A38" s="46">
        <v>32</v>
      </c>
      <c r="B38" s="26" t="s">
        <v>668</v>
      </c>
      <c r="C38" s="26" t="s">
        <v>399</v>
      </c>
      <c r="D38" s="26" t="s">
        <v>469</v>
      </c>
      <c r="E38" s="46" t="s">
        <v>20</v>
      </c>
      <c r="F38" s="27" t="s">
        <v>11</v>
      </c>
      <c r="G38" s="107">
        <v>40571</v>
      </c>
      <c r="H38" s="27" t="s">
        <v>636</v>
      </c>
      <c r="I38" s="26" t="s">
        <v>661</v>
      </c>
      <c r="J38" s="115">
        <v>5</v>
      </c>
      <c r="K38" s="96">
        <v>2</v>
      </c>
      <c r="L38" s="96">
        <v>0</v>
      </c>
      <c r="M38" s="96">
        <v>0</v>
      </c>
      <c r="N38" s="96">
        <v>0</v>
      </c>
      <c r="O38" s="96">
        <v>2</v>
      </c>
      <c r="P38" s="96">
        <v>3</v>
      </c>
      <c r="Q38" s="96">
        <v>2</v>
      </c>
      <c r="R38" s="96">
        <v>0</v>
      </c>
      <c r="S38" s="96">
        <v>4</v>
      </c>
      <c r="T38" s="96">
        <v>0</v>
      </c>
      <c r="U38" s="96">
        <f t="shared" si="0"/>
        <v>18</v>
      </c>
      <c r="V38" s="63">
        <f t="shared" si="1"/>
        <v>30.508474576271187</v>
      </c>
      <c r="W38" s="56"/>
    </row>
    <row r="39" spans="1:23" s="11" customFormat="1" ht="15.75" x14ac:dyDescent="0.25">
      <c r="A39" s="46">
        <v>33</v>
      </c>
      <c r="B39" s="26" t="s">
        <v>569</v>
      </c>
      <c r="C39" s="26" t="s">
        <v>277</v>
      </c>
      <c r="D39" s="26" t="s">
        <v>570</v>
      </c>
      <c r="E39" s="46" t="s">
        <v>28</v>
      </c>
      <c r="F39" s="27" t="s">
        <v>11</v>
      </c>
      <c r="G39" s="107">
        <v>40660</v>
      </c>
      <c r="H39" s="27" t="s">
        <v>529</v>
      </c>
      <c r="I39" s="28" t="s">
        <v>564</v>
      </c>
      <c r="J39" s="115">
        <v>2.5</v>
      </c>
      <c r="K39" s="96">
        <v>2</v>
      </c>
      <c r="L39" s="96">
        <v>0</v>
      </c>
      <c r="M39" s="96">
        <v>2</v>
      </c>
      <c r="N39" s="96">
        <v>0</v>
      </c>
      <c r="O39" s="96">
        <v>3</v>
      </c>
      <c r="P39" s="96">
        <v>4</v>
      </c>
      <c r="Q39" s="96">
        <v>1</v>
      </c>
      <c r="R39" s="96">
        <v>3</v>
      </c>
      <c r="S39" s="96">
        <v>0</v>
      </c>
      <c r="T39" s="96">
        <v>0</v>
      </c>
      <c r="U39" s="96">
        <f t="shared" si="0"/>
        <v>17.5</v>
      </c>
      <c r="V39" s="63">
        <f t="shared" si="1"/>
        <v>29.661016949152543</v>
      </c>
      <c r="W39" s="56"/>
    </row>
    <row r="40" spans="1:23" s="11" customFormat="1" ht="15.75" x14ac:dyDescent="0.25">
      <c r="A40" s="46">
        <v>34</v>
      </c>
      <c r="B40" s="26" t="s">
        <v>568</v>
      </c>
      <c r="C40" s="26" t="s">
        <v>64</v>
      </c>
      <c r="D40" s="26" t="s">
        <v>82</v>
      </c>
      <c r="E40" s="46" t="s">
        <v>28</v>
      </c>
      <c r="F40" s="27" t="s">
        <v>11</v>
      </c>
      <c r="G40" s="107">
        <v>40940</v>
      </c>
      <c r="H40" s="27" t="s">
        <v>529</v>
      </c>
      <c r="I40" s="26" t="s">
        <v>564</v>
      </c>
      <c r="J40" s="115">
        <v>2.5</v>
      </c>
      <c r="K40" s="96">
        <v>0</v>
      </c>
      <c r="L40" s="96">
        <v>0</v>
      </c>
      <c r="M40" s="96">
        <v>0</v>
      </c>
      <c r="N40" s="96">
        <v>0</v>
      </c>
      <c r="O40" s="96">
        <v>1</v>
      </c>
      <c r="P40" s="96">
        <v>4.5</v>
      </c>
      <c r="Q40" s="96">
        <v>0</v>
      </c>
      <c r="R40" s="96">
        <v>2</v>
      </c>
      <c r="S40" s="96">
        <v>6</v>
      </c>
      <c r="T40" s="96">
        <v>1</v>
      </c>
      <c r="U40" s="96">
        <f t="shared" si="0"/>
        <v>17</v>
      </c>
      <c r="V40" s="63">
        <f t="shared" si="1"/>
        <v>28.8135593220339</v>
      </c>
      <c r="W40" s="56"/>
    </row>
    <row r="41" spans="1:23" s="11" customFormat="1" ht="15.75" x14ac:dyDescent="0.25">
      <c r="A41" s="46">
        <v>35</v>
      </c>
      <c r="B41" s="28" t="s">
        <v>397</v>
      </c>
      <c r="C41" s="28" t="s">
        <v>123</v>
      </c>
      <c r="D41" s="28" t="s">
        <v>33</v>
      </c>
      <c r="E41" s="57" t="s">
        <v>28</v>
      </c>
      <c r="F41" s="27" t="s">
        <v>11</v>
      </c>
      <c r="G41" s="106">
        <v>40753</v>
      </c>
      <c r="H41" s="27" t="s">
        <v>636</v>
      </c>
      <c r="I41" s="28" t="s">
        <v>661</v>
      </c>
      <c r="J41" s="115">
        <v>1.5</v>
      </c>
      <c r="K41" s="96">
        <v>2</v>
      </c>
      <c r="L41" s="96">
        <v>0</v>
      </c>
      <c r="M41" s="96">
        <v>0</v>
      </c>
      <c r="N41" s="96">
        <v>1</v>
      </c>
      <c r="O41" s="96">
        <v>3</v>
      </c>
      <c r="P41" s="96">
        <v>4.5</v>
      </c>
      <c r="Q41" s="96">
        <v>2</v>
      </c>
      <c r="R41" s="96">
        <v>0</v>
      </c>
      <c r="S41" s="96">
        <v>2</v>
      </c>
      <c r="T41" s="96">
        <v>0</v>
      </c>
      <c r="U41" s="96">
        <f t="shared" si="0"/>
        <v>16</v>
      </c>
      <c r="V41" s="63">
        <f t="shared" si="1"/>
        <v>27.118644067796609</v>
      </c>
      <c r="W41" s="56"/>
    </row>
    <row r="42" spans="1:23" s="11" customFormat="1" ht="15.75" x14ac:dyDescent="0.25">
      <c r="A42" s="46">
        <v>36</v>
      </c>
      <c r="B42" s="26" t="s">
        <v>326</v>
      </c>
      <c r="C42" s="26" t="s">
        <v>111</v>
      </c>
      <c r="D42" s="26" t="s">
        <v>63</v>
      </c>
      <c r="E42" s="46" t="s">
        <v>28</v>
      </c>
      <c r="F42" s="27" t="s">
        <v>11</v>
      </c>
      <c r="G42" s="107">
        <v>40662</v>
      </c>
      <c r="H42" s="27" t="s">
        <v>636</v>
      </c>
      <c r="I42" s="26" t="s">
        <v>649</v>
      </c>
      <c r="J42" s="115">
        <v>3.5</v>
      </c>
      <c r="K42" s="96">
        <v>2</v>
      </c>
      <c r="L42" s="96">
        <v>2</v>
      </c>
      <c r="M42" s="96">
        <v>0</v>
      </c>
      <c r="N42" s="96">
        <v>0.5</v>
      </c>
      <c r="O42" s="96">
        <v>2</v>
      </c>
      <c r="P42" s="96">
        <v>4</v>
      </c>
      <c r="Q42" s="96">
        <v>1</v>
      </c>
      <c r="R42" s="96">
        <v>0</v>
      </c>
      <c r="S42" s="96">
        <v>1</v>
      </c>
      <c r="T42" s="96">
        <v>0</v>
      </c>
      <c r="U42" s="96">
        <f t="shared" si="0"/>
        <v>16</v>
      </c>
      <c r="V42" s="63">
        <f t="shared" si="1"/>
        <v>27.118644067796609</v>
      </c>
      <c r="W42" s="56"/>
    </row>
    <row r="43" spans="1:23" s="11" customFormat="1" ht="15.75" x14ac:dyDescent="0.25">
      <c r="A43" s="46">
        <v>37</v>
      </c>
      <c r="B43" s="26" t="s">
        <v>240</v>
      </c>
      <c r="C43" s="26" t="s">
        <v>106</v>
      </c>
      <c r="D43" s="26" t="s">
        <v>272</v>
      </c>
      <c r="E43" s="46" t="s">
        <v>28</v>
      </c>
      <c r="F43" s="27" t="s">
        <v>11</v>
      </c>
      <c r="G43" s="107">
        <v>40709</v>
      </c>
      <c r="H43" s="27" t="s">
        <v>636</v>
      </c>
      <c r="I43" s="28" t="s">
        <v>661</v>
      </c>
      <c r="J43" s="115">
        <v>3.5</v>
      </c>
      <c r="K43" s="96">
        <v>2</v>
      </c>
      <c r="L43" s="96">
        <v>0</v>
      </c>
      <c r="M43" s="96">
        <v>0</v>
      </c>
      <c r="N43" s="96">
        <v>0</v>
      </c>
      <c r="O43" s="96">
        <v>2</v>
      </c>
      <c r="P43" s="96">
        <v>5</v>
      </c>
      <c r="Q43" s="96">
        <v>0</v>
      </c>
      <c r="R43" s="96">
        <v>1</v>
      </c>
      <c r="S43" s="96">
        <v>1</v>
      </c>
      <c r="T43" s="96">
        <v>1</v>
      </c>
      <c r="U43" s="96">
        <f t="shared" si="0"/>
        <v>15.5</v>
      </c>
      <c r="V43" s="63">
        <f t="shared" si="1"/>
        <v>26.271186440677965</v>
      </c>
      <c r="W43" s="56"/>
    </row>
    <row r="44" spans="1:23" s="11" customFormat="1" ht="15.75" x14ac:dyDescent="0.25">
      <c r="A44" s="46">
        <v>38</v>
      </c>
      <c r="B44" s="65" t="s">
        <v>393</v>
      </c>
      <c r="C44" s="65" t="s">
        <v>297</v>
      </c>
      <c r="D44" s="65" t="s">
        <v>887</v>
      </c>
      <c r="E44" s="69" t="s">
        <v>28</v>
      </c>
      <c r="F44" s="26" t="s">
        <v>11</v>
      </c>
      <c r="G44" s="108">
        <v>40669</v>
      </c>
      <c r="H44" s="26" t="s">
        <v>713</v>
      </c>
      <c r="I44" s="65" t="s">
        <v>857</v>
      </c>
      <c r="J44" s="115">
        <v>4.5</v>
      </c>
      <c r="K44" s="96">
        <v>2</v>
      </c>
      <c r="L44" s="96">
        <v>2</v>
      </c>
      <c r="M44" s="96">
        <v>2</v>
      </c>
      <c r="N44" s="96">
        <v>0</v>
      </c>
      <c r="O44" s="96">
        <v>0</v>
      </c>
      <c r="P44" s="96">
        <v>5</v>
      </c>
      <c r="Q44" s="96">
        <v>0</v>
      </c>
      <c r="R44" s="96">
        <v>0</v>
      </c>
      <c r="S44" s="96">
        <v>0</v>
      </c>
      <c r="T44" s="96">
        <v>0</v>
      </c>
      <c r="U44" s="96">
        <f t="shared" si="0"/>
        <v>15.5</v>
      </c>
      <c r="V44" s="63">
        <f t="shared" si="1"/>
        <v>26.271186440677965</v>
      </c>
      <c r="W44" s="56"/>
    </row>
    <row r="45" spans="1:23" s="11" customFormat="1" ht="15.75" x14ac:dyDescent="0.25">
      <c r="A45" s="46">
        <v>39</v>
      </c>
      <c r="B45" s="34" t="s">
        <v>436</v>
      </c>
      <c r="C45" s="34" t="s">
        <v>211</v>
      </c>
      <c r="D45" s="34" t="s">
        <v>437</v>
      </c>
      <c r="E45" s="58" t="s">
        <v>28</v>
      </c>
      <c r="F45" s="34" t="s">
        <v>197</v>
      </c>
      <c r="G45" s="109">
        <v>40977</v>
      </c>
      <c r="H45" s="34" t="s">
        <v>403</v>
      </c>
      <c r="I45" s="34" t="s">
        <v>410</v>
      </c>
      <c r="J45" s="115">
        <v>3</v>
      </c>
      <c r="K45" s="96">
        <v>2</v>
      </c>
      <c r="L45" s="96">
        <v>0</v>
      </c>
      <c r="M45" s="96">
        <v>2</v>
      </c>
      <c r="N45" s="96">
        <v>0</v>
      </c>
      <c r="O45" s="96">
        <v>2</v>
      </c>
      <c r="P45" s="96">
        <v>3</v>
      </c>
      <c r="Q45" s="96">
        <v>2</v>
      </c>
      <c r="R45" s="96">
        <v>0</v>
      </c>
      <c r="S45" s="96">
        <v>1</v>
      </c>
      <c r="T45" s="96">
        <v>0</v>
      </c>
      <c r="U45" s="96">
        <f t="shared" si="0"/>
        <v>15</v>
      </c>
      <c r="V45" s="63">
        <f t="shared" si="1"/>
        <v>25.423728813559322</v>
      </c>
      <c r="W45" s="56"/>
    </row>
    <row r="46" spans="1:23" s="11" customFormat="1" ht="15.75" x14ac:dyDescent="0.25">
      <c r="A46" s="46">
        <v>40</v>
      </c>
      <c r="B46" s="28" t="s">
        <v>595</v>
      </c>
      <c r="C46" s="28" t="s">
        <v>111</v>
      </c>
      <c r="D46" s="28" t="s">
        <v>49</v>
      </c>
      <c r="E46" s="57" t="s">
        <v>28</v>
      </c>
      <c r="F46" s="27" t="s">
        <v>11</v>
      </c>
      <c r="G46" s="106">
        <v>40881</v>
      </c>
      <c r="H46" s="27" t="s">
        <v>592</v>
      </c>
      <c r="I46" s="28" t="s">
        <v>593</v>
      </c>
      <c r="J46" s="115">
        <v>4.5</v>
      </c>
      <c r="K46" s="96">
        <v>2</v>
      </c>
      <c r="L46" s="96">
        <v>2</v>
      </c>
      <c r="M46" s="96">
        <v>0</v>
      </c>
      <c r="N46" s="96">
        <v>0</v>
      </c>
      <c r="O46" s="96">
        <v>2</v>
      </c>
      <c r="P46" s="96">
        <v>4</v>
      </c>
      <c r="Q46" s="96">
        <v>0</v>
      </c>
      <c r="R46" s="96">
        <v>0</v>
      </c>
      <c r="S46" s="96">
        <v>0</v>
      </c>
      <c r="T46" s="96">
        <v>0</v>
      </c>
      <c r="U46" s="96">
        <f t="shared" si="0"/>
        <v>14.5</v>
      </c>
      <c r="V46" s="63">
        <f t="shared" si="1"/>
        <v>24.576271186440678</v>
      </c>
      <c r="W46" s="56"/>
    </row>
    <row r="47" spans="1:23" s="11" customFormat="1" ht="15.75" x14ac:dyDescent="0.25">
      <c r="A47" s="46">
        <v>41</v>
      </c>
      <c r="B47" s="28" t="s">
        <v>248</v>
      </c>
      <c r="C47" s="28" t="s">
        <v>160</v>
      </c>
      <c r="D47" s="28" t="s">
        <v>79</v>
      </c>
      <c r="E47" s="57" t="s">
        <v>28</v>
      </c>
      <c r="F47" s="27" t="s">
        <v>11</v>
      </c>
      <c r="G47" s="106">
        <v>40691</v>
      </c>
      <c r="H47" s="27" t="s">
        <v>192</v>
      </c>
      <c r="I47" s="28" t="s">
        <v>236</v>
      </c>
      <c r="J47" s="115">
        <v>1</v>
      </c>
      <c r="K47" s="96">
        <v>0</v>
      </c>
      <c r="L47" s="96">
        <v>0</v>
      </c>
      <c r="M47" s="96">
        <v>0</v>
      </c>
      <c r="N47" s="96">
        <v>1.5</v>
      </c>
      <c r="O47" s="96">
        <v>3</v>
      </c>
      <c r="P47" s="96">
        <v>4</v>
      </c>
      <c r="Q47" s="96">
        <v>0</v>
      </c>
      <c r="R47" s="96">
        <v>1</v>
      </c>
      <c r="S47" s="96">
        <v>3</v>
      </c>
      <c r="T47" s="96"/>
      <c r="U47" s="96">
        <f t="shared" si="0"/>
        <v>13.5</v>
      </c>
      <c r="V47" s="63">
        <f t="shared" si="1"/>
        <v>22.881355932203391</v>
      </c>
      <c r="W47" s="56"/>
    </row>
    <row r="48" spans="1:23" s="11" customFormat="1" ht="15.75" x14ac:dyDescent="0.25">
      <c r="A48" s="46">
        <v>42</v>
      </c>
      <c r="B48" s="34" t="s">
        <v>431</v>
      </c>
      <c r="C48" s="34" t="s">
        <v>432</v>
      </c>
      <c r="D48" s="34" t="s">
        <v>267</v>
      </c>
      <c r="E48" s="58" t="s">
        <v>28</v>
      </c>
      <c r="F48" s="34" t="s">
        <v>197</v>
      </c>
      <c r="G48" s="109">
        <v>41180</v>
      </c>
      <c r="H48" s="34" t="s">
        <v>403</v>
      </c>
      <c r="I48" s="34" t="s">
        <v>433</v>
      </c>
      <c r="J48" s="115">
        <v>4.5</v>
      </c>
      <c r="K48" s="96">
        <v>0</v>
      </c>
      <c r="L48" s="96">
        <v>2</v>
      </c>
      <c r="M48" s="96">
        <v>0</v>
      </c>
      <c r="N48" s="96">
        <v>0</v>
      </c>
      <c r="O48" s="96">
        <v>1</v>
      </c>
      <c r="P48" s="96">
        <v>3.5</v>
      </c>
      <c r="Q48" s="96">
        <v>0</v>
      </c>
      <c r="R48" s="96">
        <v>0</v>
      </c>
      <c r="S48" s="96">
        <v>1</v>
      </c>
      <c r="T48" s="96">
        <v>0.5</v>
      </c>
      <c r="U48" s="96">
        <f t="shared" si="0"/>
        <v>12.5</v>
      </c>
      <c r="V48" s="63">
        <f t="shared" si="1"/>
        <v>21.1864406779661</v>
      </c>
      <c r="W48" s="56"/>
    </row>
    <row r="49" spans="1:23" s="11" customFormat="1" ht="15.75" x14ac:dyDescent="0.25">
      <c r="A49" s="46">
        <v>43</v>
      </c>
      <c r="B49" s="28" t="s">
        <v>594</v>
      </c>
      <c r="C49" s="28" t="s">
        <v>223</v>
      </c>
      <c r="D49" s="28" t="s">
        <v>174</v>
      </c>
      <c r="E49" s="57" t="s">
        <v>20</v>
      </c>
      <c r="F49" s="27" t="s">
        <v>11</v>
      </c>
      <c r="G49" s="106">
        <v>40731</v>
      </c>
      <c r="H49" s="27" t="s">
        <v>592</v>
      </c>
      <c r="I49" s="28" t="s">
        <v>593</v>
      </c>
      <c r="J49" s="115">
        <v>2</v>
      </c>
      <c r="K49" s="96">
        <v>2</v>
      </c>
      <c r="L49" s="96">
        <v>2</v>
      </c>
      <c r="M49" s="96">
        <v>0</v>
      </c>
      <c r="N49" s="96">
        <v>0</v>
      </c>
      <c r="O49" s="96">
        <v>2</v>
      </c>
      <c r="P49" s="96">
        <v>4</v>
      </c>
      <c r="Q49" s="96">
        <v>0</v>
      </c>
      <c r="R49" s="96">
        <v>0</v>
      </c>
      <c r="S49" s="96">
        <v>0</v>
      </c>
      <c r="T49" s="96">
        <v>0</v>
      </c>
      <c r="U49" s="96">
        <f t="shared" si="0"/>
        <v>12</v>
      </c>
      <c r="V49" s="63">
        <f t="shared" si="1"/>
        <v>20.338983050847457</v>
      </c>
      <c r="W49" s="56"/>
    </row>
    <row r="50" spans="1:23" ht="15.75" x14ac:dyDescent="0.25">
      <c r="A50" s="46">
        <v>44</v>
      </c>
      <c r="B50" s="65" t="s">
        <v>156</v>
      </c>
      <c r="C50" s="65" t="s">
        <v>87</v>
      </c>
      <c r="D50" s="65" t="s">
        <v>138</v>
      </c>
      <c r="E50" s="69" t="s">
        <v>28</v>
      </c>
      <c r="F50" s="26" t="s">
        <v>11</v>
      </c>
      <c r="G50" s="107">
        <v>40550</v>
      </c>
      <c r="H50" s="26" t="s">
        <v>713</v>
      </c>
      <c r="I50" s="65" t="s">
        <v>857</v>
      </c>
      <c r="J50" s="115">
        <v>0.5</v>
      </c>
      <c r="K50" s="96">
        <v>2</v>
      </c>
      <c r="L50" s="96">
        <v>0</v>
      </c>
      <c r="M50" s="96">
        <v>0</v>
      </c>
      <c r="N50" s="96">
        <v>0.5</v>
      </c>
      <c r="O50" s="96">
        <v>0</v>
      </c>
      <c r="P50" s="96">
        <v>4</v>
      </c>
      <c r="Q50" s="96">
        <v>2</v>
      </c>
      <c r="R50" s="96">
        <v>0</v>
      </c>
      <c r="S50" s="96">
        <v>2</v>
      </c>
      <c r="T50" s="96">
        <v>1</v>
      </c>
      <c r="U50" s="96">
        <f t="shared" si="0"/>
        <v>12</v>
      </c>
      <c r="V50" s="63">
        <f t="shared" si="1"/>
        <v>20.338983050847457</v>
      </c>
      <c r="W50" s="56"/>
    </row>
    <row r="54" spans="1:23" ht="15.75" x14ac:dyDescent="0.25">
      <c r="I54" s="25" t="s">
        <v>1000</v>
      </c>
    </row>
    <row r="55" spans="1:23" ht="15.75" x14ac:dyDescent="0.25">
      <c r="I55" s="2" t="s">
        <v>1012</v>
      </c>
    </row>
    <row r="56" spans="1:23" ht="15.75" x14ac:dyDescent="0.25">
      <c r="I56" s="25" t="s">
        <v>1013</v>
      </c>
    </row>
    <row r="57" spans="1:23" ht="15.75" x14ac:dyDescent="0.25">
      <c r="I57" s="25" t="s">
        <v>1002</v>
      </c>
    </row>
    <row r="58" spans="1:23" ht="15.75" x14ac:dyDescent="0.25">
      <c r="I58" s="25" t="s">
        <v>1014</v>
      </c>
    </row>
    <row r="59" spans="1:23" ht="15.75" x14ac:dyDescent="0.25">
      <c r="I59" s="25" t="s">
        <v>1015</v>
      </c>
    </row>
    <row r="60" spans="1:23" ht="15.75" x14ac:dyDescent="0.25">
      <c r="I60" s="25" t="s">
        <v>1016</v>
      </c>
    </row>
    <row r="61" spans="1:23" ht="15.75" x14ac:dyDescent="0.25">
      <c r="I61" s="25" t="s">
        <v>1017</v>
      </c>
    </row>
    <row r="62" spans="1:23" ht="15.75" x14ac:dyDescent="0.25">
      <c r="I62" s="25" t="s">
        <v>1018</v>
      </c>
    </row>
    <row r="63" spans="1:23" ht="15.75" x14ac:dyDescent="0.25">
      <c r="I63" s="25" t="s">
        <v>1019</v>
      </c>
    </row>
    <row r="64" spans="1:23" ht="15.75" x14ac:dyDescent="0.25">
      <c r="I64" s="25" t="s">
        <v>1020</v>
      </c>
    </row>
    <row r="65" spans="9:9" ht="15.75" x14ac:dyDescent="0.25">
      <c r="I65" s="25" t="s">
        <v>1021</v>
      </c>
    </row>
    <row r="66" spans="9:9" ht="15.75" x14ac:dyDescent="0.25">
      <c r="I66" s="25" t="s">
        <v>1022</v>
      </c>
    </row>
    <row r="67" spans="9:9" ht="15.75" x14ac:dyDescent="0.25">
      <c r="I67" s="25" t="s">
        <v>1023</v>
      </c>
    </row>
    <row r="68" spans="9:9" ht="15.75" x14ac:dyDescent="0.25">
      <c r="I68" s="25" t="s">
        <v>1024</v>
      </c>
    </row>
    <row r="69" spans="9:9" ht="15.75" x14ac:dyDescent="0.25">
      <c r="I69" s="25" t="s">
        <v>1025</v>
      </c>
    </row>
    <row r="70" spans="9:9" ht="15.75" x14ac:dyDescent="0.25">
      <c r="I70" s="25" t="s">
        <v>1026</v>
      </c>
    </row>
    <row r="71" spans="9:9" ht="15.75" x14ac:dyDescent="0.25">
      <c r="I71" s="25" t="s">
        <v>1027</v>
      </c>
    </row>
    <row r="72" spans="9:9" ht="15.75" x14ac:dyDescent="0.25">
      <c r="I72" s="25" t="s">
        <v>1028</v>
      </c>
    </row>
    <row r="73" spans="9:9" ht="15.75" x14ac:dyDescent="0.25">
      <c r="I73" s="25" t="s">
        <v>1029</v>
      </c>
    </row>
    <row r="74" spans="9:9" ht="15.75" x14ac:dyDescent="0.25">
      <c r="I74" s="25" t="s">
        <v>1030</v>
      </c>
    </row>
    <row r="75" spans="9:9" ht="15.75" x14ac:dyDescent="0.25">
      <c r="I75" s="25" t="s">
        <v>1031</v>
      </c>
    </row>
    <row r="76" spans="9:9" ht="15.75" x14ac:dyDescent="0.25">
      <c r="I76" s="25" t="s">
        <v>1032</v>
      </c>
    </row>
    <row r="77" spans="9:9" ht="15.75" x14ac:dyDescent="0.25">
      <c r="I77" s="25" t="s">
        <v>1033</v>
      </c>
    </row>
    <row r="78" spans="9:9" ht="15.75" x14ac:dyDescent="0.25">
      <c r="I78" s="25" t="s">
        <v>1034</v>
      </c>
    </row>
  </sheetData>
  <sortState ref="A7:V50">
    <sortCondition descending="1" ref="U7:U50"/>
  </sortState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5"/>
  <sheetViews>
    <sheetView zoomScale="85" zoomScaleNormal="85" workbookViewId="0">
      <selection activeCell="A21" sqref="A21"/>
    </sheetView>
  </sheetViews>
  <sheetFormatPr defaultRowHeight="15" x14ac:dyDescent="0.25"/>
  <cols>
    <col min="1" max="1" width="5.42578125" customWidth="1"/>
    <col min="2" max="2" width="16.5703125" customWidth="1"/>
    <col min="3" max="3" width="13.7109375" customWidth="1"/>
    <col min="4" max="4" width="15.28515625" customWidth="1"/>
    <col min="5" max="5" width="6.42578125" customWidth="1"/>
    <col min="6" max="7" width="11.28515625" bestFit="1" customWidth="1"/>
    <col min="8" max="8" width="32.28515625" customWidth="1"/>
    <col min="9" max="9" width="37.42578125" customWidth="1"/>
    <col min="10" max="11" width="5.28515625" customWidth="1"/>
    <col min="12" max="12" width="5.42578125" customWidth="1"/>
    <col min="13" max="13" width="5.140625" customWidth="1"/>
    <col min="14" max="14" width="5.28515625" customWidth="1"/>
    <col min="15" max="15" width="5" customWidth="1"/>
    <col min="16" max="16" width="4.85546875" customWidth="1"/>
    <col min="17" max="17" width="5.28515625" customWidth="1"/>
    <col min="18" max="18" width="5.140625" customWidth="1"/>
    <col min="19" max="19" width="5.28515625" customWidth="1"/>
    <col min="20" max="20" width="5.5703125" customWidth="1"/>
    <col min="22" max="22" width="11.5703125" customWidth="1"/>
    <col min="23" max="23" width="12.28515625" customWidth="1"/>
  </cols>
  <sheetData>
    <row r="1" spans="1:23" ht="15.75" x14ac:dyDescent="0.25">
      <c r="A1" s="2"/>
      <c r="B1" s="2"/>
      <c r="C1" s="2"/>
      <c r="D1" s="2"/>
      <c r="E1" s="2"/>
      <c r="F1" s="2"/>
      <c r="G1" s="2"/>
      <c r="H1" s="2"/>
      <c r="I1" s="2"/>
      <c r="J1" s="2"/>
    </row>
    <row r="2" spans="1:23" ht="15.75" x14ac:dyDescent="0.25">
      <c r="A2" s="88"/>
      <c r="B2" s="88"/>
      <c r="C2" s="88"/>
      <c r="D2" s="88"/>
      <c r="E2" s="88"/>
      <c r="F2" s="88" t="s">
        <v>896</v>
      </c>
      <c r="G2" s="88"/>
      <c r="H2" s="88"/>
      <c r="I2" s="88"/>
      <c r="J2" s="88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</row>
    <row r="3" spans="1:23" ht="15.75" x14ac:dyDescent="0.25">
      <c r="A3" s="88"/>
      <c r="B3" s="88" t="s">
        <v>897</v>
      </c>
      <c r="C3" s="88"/>
      <c r="D3" s="88"/>
      <c r="E3" s="88"/>
      <c r="F3" s="88"/>
      <c r="G3" s="88"/>
      <c r="H3" s="88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</row>
    <row r="4" spans="1:23" ht="15.75" x14ac:dyDescent="0.25">
      <c r="A4" s="88" t="s">
        <v>898</v>
      </c>
      <c r="B4" s="88" t="s">
        <v>902</v>
      </c>
      <c r="C4" s="88"/>
      <c r="D4" s="88"/>
      <c r="E4" s="88"/>
      <c r="F4" s="88"/>
      <c r="G4" s="88"/>
      <c r="H4" s="88"/>
      <c r="I4" s="88" t="s">
        <v>899</v>
      </c>
      <c r="J4" s="88">
        <v>8</v>
      </c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</row>
    <row r="5" spans="1:23" ht="15.75" x14ac:dyDescent="0.25">
      <c r="A5" s="88" t="s">
        <v>900</v>
      </c>
      <c r="B5" s="88"/>
      <c r="C5" s="3">
        <v>59</v>
      </c>
      <c r="D5" s="88"/>
      <c r="E5" s="88"/>
      <c r="F5" s="88"/>
      <c r="G5" s="88"/>
      <c r="H5" s="88"/>
      <c r="I5" s="88" t="s">
        <v>901</v>
      </c>
      <c r="J5" s="88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</row>
    <row r="6" spans="1:23" s="11" customFormat="1" ht="47.25" x14ac:dyDescent="0.25">
      <c r="A6" s="54" t="s">
        <v>903</v>
      </c>
      <c r="B6" s="85" t="s">
        <v>0</v>
      </c>
      <c r="C6" s="85" t="s">
        <v>1</v>
      </c>
      <c r="D6" s="85" t="s">
        <v>2</v>
      </c>
      <c r="E6" s="85" t="s">
        <v>3</v>
      </c>
      <c r="F6" s="85" t="s">
        <v>4</v>
      </c>
      <c r="G6" s="85" t="s">
        <v>5</v>
      </c>
      <c r="H6" s="85" t="s">
        <v>6</v>
      </c>
      <c r="I6" s="85" t="s">
        <v>7</v>
      </c>
      <c r="J6" s="49" t="s">
        <v>984</v>
      </c>
      <c r="K6" s="49" t="s">
        <v>985</v>
      </c>
      <c r="L6" s="49" t="s">
        <v>986</v>
      </c>
      <c r="M6" s="49" t="s">
        <v>987</v>
      </c>
      <c r="N6" s="49" t="s">
        <v>988</v>
      </c>
      <c r="O6" s="49" t="s">
        <v>989</v>
      </c>
      <c r="P6" s="49" t="s">
        <v>990</v>
      </c>
      <c r="Q6" s="49" t="s">
        <v>995</v>
      </c>
      <c r="R6" s="49" t="s">
        <v>996</v>
      </c>
      <c r="S6" s="49" t="s">
        <v>1035</v>
      </c>
      <c r="T6" s="49" t="s">
        <v>1036</v>
      </c>
      <c r="U6" s="54" t="s">
        <v>991</v>
      </c>
      <c r="V6" s="54" t="s">
        <v>992</v>
      </c>
      <c r="W6" s="54" t="s">
        <v>993</v>
      </c>
    </row>
    <row r="7" spans="1:23" s="199" customFormat="1" ht="15.75" x14ac:dyDescent="0.25">
      <c r="A7" s="183">
        <v>1</v>
      </c>
      <c r="B7" s="211" t="s">
        <v>946</v>
      </c>
      <c r="C7" s="211" t="s">
        <v>255</v>
      </c>
      <c r="D7" s="211" t="s">
        <v>14</v>
      </c>
      <c r="E7" s="174" t="s">
        <v>28</v>
      </c>
      <c r="F7" s="212" t="s">
        <v>11</v>
      </c>
      <c r="G7" s="213">
        <v>40424</v>
      </c>
      <c r="H7" s="211" t="s">
        <v>746</v>
      </c>
      <c r="I7" s="214" t="s">
        <v>760</v>
      </c>
      <c r="J7" s="215">
        <v>5</v>
      </c>
      <c r="K7" s="216">
        <v>2</v>
      </c>
      <c r="L7" s="216">
        <v>2</v>
      </c>
      <c r="M7" s="216">
        <v>2</v>
      </c>
      <c r="N7" s="216">
        <v>5</v>
      </c>
      <c r="O7" s="216">
        <v>6</v>
      </c>
      <c r="P7" s="216">
        <v>5</v>
      </c>
      <c r="Q7" s="216">
        <v>2</v>
      </c>
      <c r="R7" s="216">
        <v>10</v>
      </c>
      <c r="S7" s="216">
        <v>9</v>
      </c>
      <c r="T7" s="216">
        <v>3</v>
      </c>
      <c r="U7" s="216">
        <f t="shared" ref="U7:U38" si="0">SUM(J7:T7)</f>
        <v>51</v>
      </c>
      <c r="V7" s="217">
        <f t="shared" ref="V7:V38" si="1">U7*100/59</f>
        <v>86.440677966101688</v>
      </c>
      <c r="W7" s="183" t="s">
        <v>194</v>
      </c>
    </row>
    <row r="8" spans="1:23" s="199" customFormat="1" ht="15.75" x14ac:dyDescent="0.25">
      <c r="A8" s="183">
        <v>2</v>
      </c>
      <c r="B8" s="212" t="s">
        <v>776</v>
      </c>
      <c r="C8" s="218" t="s">
        <v>70</v>
      </c>
      <c r="D8" s="218" t="s">
        <v>325</v>
      </c>
      <c r="E8" s="183" t="s">
        <v>28</v>
      </c>
      <c r="F8" s="219" t="s">
        <v>11</v>
      </c>
      <c r="G8" s="220">
        <v>40348</v>
      </c>
      <c r="H8" s="212" t="s">
        <v>746</v>
      </c>
      <c r="I8" s="212" t="s">
        <v>760</v>
      </c>
      <c r="J8" s="215">
        <v>5</v>
      </c>
      <c r="K8" s="216">
        <v>2</v>
      </c>
      <c r="L8" s="216">
        <v>2</v>
      </c>
      <c r="M8" s="216">
        <v>2</v>
      </c>
      <c r="N8" s="216">
        <v>5</v>
      </c>
      <c r="O8" s="216">
        <v>4</v>
      </c>
      <c r="P8" s="216">
        <v>5</v>
      </c>
      <c r="Q8" s="216">
        <v>2</v>
      </c>
      <c r="R8" s="216">
        <v>9</v>
      </c>
      <c r="S8" s="216">
        <v>10</v>
      </c>
      <c r="T8" s="216">
        <v>4</v>
      </c>
      <c r="U8" s="216">
        <f t="shared" si="0"/>
        <v>50</v>
      </c>
      <c r="V8" s="217">
        <f t="shared" si="1"/>
        <v>84.745762711864401</v>
      </c>
      <c r="W8" s="183" t="s">
        <v>628</v>
      </c>
    </row>
    <row r="9" spans="1:23" s="199" customFormat="1" ht="15.75" x14ac:dyDescent="0.25">
      <c r="A9" s="183">
        <v>3</v>
      </c>
      <c r="B9" s="218" t="s">
        <v>671</v>
      </c>
      <c r="C9" s="218" t="s">
        <v>672</v>
      </c>
      <c r="D9" s="218" t="s">
        <v>673</v>
      </c>
      <c r="E9" s="183" t="s">
        <v>20</v>
      </c>
      <c r="F9" s="212" t="s">
        <v>11</v>
      </c>
      <c r="G9" s="219">
        <v>40346</v>
      </c>
      <c r="H9" s="212" t="s">
        <v>636</v>
      </c>
      <c r="I9" s="218" t="s">
        <v>649</v>
      </c>
      <c r="J9" s="215">
        <v>4</v>
      </c>
      <c r="K9" s="216">
        <v>2</v>
      </c>
      <c r="L9" s="216">
        <v>2</v>
      </c>
      <c r="M9" s="216">
        <v>2</v>
      </c>
      <c r="N9" s="216">
        <v>4</v>
      </c>
      <c r="O9" s="216">
        <v>5</v>
      </c>
      <c r="P9" s="216">
        <v>4.5</v>
      </c>
      <c r="Q9" s="216">
        <v>2</v>
      </c>
      <c r="R9" s="216">
        <v>10</v>
      </c>
      <c r="S9" s="216">
        <v>10</v>
      </c>
      <c r="T9" s="216">
        <v>4</v>
      </c>
      <c r="U9" s="216">
        <f t="shared" si="0"/>
        <v>49.5</v>
      </c>
      <c r="V9" s="217">
        <f t="shared" si="1"/>
        <v>83.898305084745758</v>
      </c>
      <c r="W9" s="183" t="s">
        <v>628</v>
      </c>
    </row>
    <row r="10" spans="1:23" s="199" customFormat="1" ht="15.75" x14ac:dyDescent="0.25">
      <c r="A10" s="183">
        <v>4</v>
      </c>
      <c r="B10" s="211" t="s">
        <v>448</v>
      </c>
      <c r="C10" s="211" t="s">
        <v>307</v>
      </c>
      <c r="D10" s="211" t="s">
        <v>449</v>
      </c>
      <c r="E10" s="174" t="s">
        <v>28</v>
      </c>
      <c r="F10" s="219" t="s">
        <v>11</v>
      </c>
      <c r="G10" s="213">
        <v>40162</v>
      </c>
      <c r="H10" s="211" t="s">
        <v>444</v>
      </c>
      <c r="I10" s="211" t="s">
        <v>408</v>
      </c>
      <c r="J10" s="215">
        <v>5</v>
      </c>
      <c r="K10" s="216">
        <v>2</v>
      </c>
      <c r="L10" s="216">
        <v>2</v>
      </c>
      <c r="M10" s="216">
        <v>2</v>
      </c>
      <c r="N10" s="216">
        <v>2.5</v>
      </c>
      <c r="O10" s="216">
        <v>4</v>
      </c>
      <c r="P10" s="216">
        <v>5</v>
      </c>
      <c r="Q10" s="216">
        <v>2</v>
      </c>
      <c r="R10" s="216">
        <v>10</v>
      </c>
      <c r="S10" s="216">
        <v>10</v>
      </c>
      <c r="T10" s="216">
        <v>1</v>
      </c>
      <c r="U10" s="216">
        <f t="shared" si="0"/>
        <v>45.5</v>
      </c>
      <c r="V10" s="217">
        <f t="shared" si="1"/>
        <v>77.118644067796609</v>
      </c>
      <c r="W10" s="183" t="s">
        <v>628</v>
      </c>
    </row>
    <row r="11" spans="1:23" s="199" customFormat="1" ht="15.75" x14ac:dyDescent="0.25">
      <c r="A11" s="183">
        <v>5</v>
      </c>
      <c r="B11" s="218" t="s">
        <v>814</v>
      </c>
      <c r="C11" s="218" t="s">
        <v>160</v>
      </c>
      <c r="D11" s="218" t="s">
        <v>815</v>
      </c>
      <c r="E11" s="183" t="s">
        <v>28</v>
      </c>
      <c r="F11" s="212" t="s">
        <v>11</v>
      </c>
      <c r="G11" s="219">
        <v>40277</v>
      </c>
      <c r="H11" s="212" t="s">
        <v>795</v>
      </c>
      <c r="I11" s="221" t="s">
        <v>809</v>
      </c>
      <c r="J11" s="215">
        <v>4</v>
      </c>
      <c r="K11" s="216">
        <v>2</v>
      </c>
      <c r="L11" s="216">
        <v>2</v>
      </c>
      <c r="M11" s="216">
        <v>2</v>
      </c>
      <c r="N11" s="216">
        <v>0.5</v>
      </c>
      <c r="O11" s="216">
        <v>7</v>
      </c>
      <c r="P11" s="216">
        <v>4</v>
      </c>
      <c r="Q11" s="216">
        <v>1</v>
      </c>
      <c r="R11" s="216">
        <v>9</v>
      </c>
      <c r="S11" s="216">
        <v>4</v>
      </c>
      <c r="T11" s="216">
        <v>2</v>
      </c>
      <c r="U11" s="216">
        <f t="shared" si="0"/>
        <v>37.5</v>
      </c>
      <c r="V11" s="217">
        <f t="shared" si="1"/>
        <v>63.559322033898304</v>
      </c>
      <c r="W11" s="183" t="s">
        <v>628</v>
      </c>
    </row>
    <row r="12" spans="1:23" s="199" customFormat="1" ht="15.75" x14ac:dyDescent="0.25">
      <c r="A12" s="183">
        <v>6</v>
      </c>
      <c r="B12" s="218" t="s">
        <v>418</v>
      </c>
      <c r="C12" s="218" t="s">
        <v>354</v>
      </c>
      <c r="D12" s="218" t="s">
        <v>249</v>
      </c>
      <c r="E12" s="183" t="s">
        <v>28</v>
      </c>
      <c r="F12" s="219" t="s">
        <v>11</v>
      </c>
      <c r="G12" s="220">
        <v>40240</v>
      </c>
      <c r="H12" s="212" t="s">
        <v>500</v>
      </c>
      <c r="I12" s="212" t="s">
        <v>499</v>
      </c>
      <c r="J12" s="215">
        <v>4.5</v>
      </c>
      <c r="K12" s="216">
        <v>2</v>
      </c>
      <c r="L12" s="216">
        <v>2</v>
      </c>
      <c r="M12" s="216">
        <v>2</v>
      </c>
      <c r="N12" s="216">
        <v>1.5</v>
      </c>
      <c r="O12" s="216">
        <v>2</v>
      </c>
      <c r="P12" s="216">
        <v>4</v>
      </c>
      <c r="Q12" s="216">
        <v>2</v>
      </c>
      <c r="R12" s="216">
        <v>7</v>
      </c>
      <c r="S12" s="216">
        <v>7</v>
      </c>
      <c r="T12" s="216">
        <v>3</v>
      </c>
      <c r="U12" s="216">
        <f t="shared" si="0"/>
        <v>37</v>
      </c>
      <c r="V12" s="217">
        <f t="shared" si="1"/>
        <v>62.711864406779661</v>
      </c>
      <c r="W12" s="183" t="s">
        <v>628</v>
      </c>
    </row>
    <row r="13" spans="1:23" s="199" customFormat="1" ht="15.75" x14ac:dyDescent="0.25">
      <c r="A13" s="183">
        <v>7</v>
      </c>
      <c r="B13" s="211" t="s">
        <v>949</v>
      </c>
      <c r="C13" s="211" t="s">
        <v>72</v>
      </c>
      <c r="D13" s="211" t="s">
        <v>221</v>
      </c>
      <c r="E13" s="174" t="s">
        <v>28</v>
      </c>
      <c r="F13" s="212" t="s">
        <v>11</v>
      </c>
      <c r="G13" s="213">
        <v>40564</v>
      </c>
      <c r="H13" s="211" t="s">
        <v>403</v>
      </c>
      <c r="I13" s="214" t="s">
        <v>408</v>
      </c>
      <c r="J13" s="215">
        <v>5</v>
      </c>
      <c r="K13" s="216">
        <v>2</v>
      </c>
      <c r="L13" s="216">
        <v>2</v>
      </c>
      <c r="M13" s="216">
        <v>2</v>
      </c>
      <c r="N13" s="216">
        <v>2.5</v>
      </c>
      <c r="O13" s="216">
        <v>2</v>
      </c>
      <c r="P13" s="216">
        <v>4</v>
      </c>
      <c r="Q13" s="216">
        <v>0</v>
      </c>
      <c r="R13" s="216">
        <v>10</v>
      </c>
      <c r="S13" s="216">
        <v>4</v>
      </c>
      <c r="T13" s="216">
        <v>1</v>
      </c>
      <c r="U13" s="216">
        <f t="shared" si="0"/>
        <v>34.5</v>
      </c>
      <c r="V13" s="217">
        <f t="shared" si="1"/>
        <v>58.474576271186443</v>
      </c>
      <c r="W13" s="183" t="s">
        <v>628</v>
      </c>
    </row>
    <row r="14" spans="1:23" s="199" customFormat="1" ht="15.75" x14ac:dyDescent="0.25">
      <c r="A14" s="183">
        <v>8</v>
      </c>
      <c r="B14" s="221" t="s">
        <v>811</v>
      </c>
      <c r="C14" s="221" t="s">
        <v>281</v>
      </c>
      <c r="D14" s="221" t="s">
        <v>812</v>
      </c>
      <c r="E14" s="195" t="s">
        <v>28</v>
      </c>
      <c r="F14" s="219" t="s">
        <v>11</v>
      </c>
      <c r="G14" s="220">
        <v>40283</v>
      </c>
      <c r="H14" s="212" t="s">
        <v>795</v>
      </c>
      <c r="I14" s="221" t="s">
        <v>805</v>
      </c>
      <c r="J14" s="215">
        <v>4.5</v>
      </c>
      <c r="K14" s="216">
        <v>2</v>
      </c>
      <c r="L14" s="216">
        <v>2</v>
      </c>
      <c r="M14" s="216">
        <v>2</v>
      </c>
      <c r="N14" s="216">
        <v>3.5</v>
      </c>
      <c r="O14" s="216">
        <v>2</v>
      </c>
      <c r="P14" s="216">
        <v>5</v>
      </c>
      <c r="Q14" s="216">
        <v>1</v>
      </c>
      <c r="R14" s="216">
        <v>2</v>
      </c>
      <c r="S14" s="216">
        <v>7</v>
      </c>
      <c r="T14" s="216">
        <v>3</v>
      </c>
      <c r="U14" s="216">
        <f t="shared" si="0"/>
        <v>34</v>
      </c>
      <c r="V14" s="217">
        <f t="shared" si="1"/>
        <v>57.627118644067799</v>
      </c>
      <c r="W14" s="183" t="s">
        <v>628</v>
      </c>
    </row>
    <row r="15" spans="1:23" s="199" customFormat="1" ht="15.75" x14ac:dyDescent="0.25">
      <c r="A15" s="183">
        <v>9</v>
      </c>
      <c r="B15" s="218" t="s">
        <v>312</v>
      </c>
      <c r="C15" s="218" t="s">
        <v>99</v>
      </c>
      <c r="D15" s="218" t="s">
        <v>138</v>
      </c>
      <c r="E15" s="174" t="s">
        <v>28</v>
      </c>
      <c r="F15" s="212" t="s">
        <v>11</v>
      </c>
      <c r="G15" s="222">
        <v>40372</v>
      </c>
      <c r="H15" s="223" t="s">
        <v>688</v>
      </c>
      <c r="I15" s="214" t="s">
        <v>1040</v>
      </c>
      <c r="J15" s="215">
        <v>4.5</v>
      </c>
      <c r="K15" s="216">
        <v>2</v>
      </c>
      <c r="L15" s="216">
        <v>2</v>
      </c>
      <c r="M15" s="216">
        <v>2</v>
      </c>
      <c r="N15" s="216">
        <v>0</v>
      </c>
      <c r="O15" s="216">
        <v>2</v>
      </c>
      <c r="P15" s="216">
        <v>4.5</v>
      </c>
      <c r="Q15" s="216">
        <v>2</v>
      </c>
      <c r="R15" s="216">
        <v>8</v>
      </c>
      <c r="S15" s="216">
        <v>4</v>
      </c>
      <c r="T15" s="216">
        <v>2.5</v>
      </c>
      <c r="U15" s="216">
        <f t="shared" si="0"/>
        <v>33.5</v>
      </c>
      <c r="V15" s="217">
        <f t="shared" si="1"/>
        <v>56.779661016949156</v>
      </c>
      <c r="W15" s="183" t="s">
        <v>628</v>
      </c>
    </row>
    <row r="16" spans="1:23" s="199" customFormat="1" ht="15.75" x14ac:dyDescent="0.25">
      <c r="A16" s="183">
        <v>10</v>
      </c>
      <c r="B16" s="218" t="s">
        <v>864</v>
      </c>
      <c r="C16" s="218" t="s">
        <v>413</v>
      </c>
      <c r="D16" s="218" t="s">
        <v>36</v>
      </c>
      <c r="E16" s="183" t="s">
        <v>28</v>
      </c>
      <c r="F16" s="219" t="s">
        <v>11</v>
      </c>
      <c r="G16" s="219">
        <v>40392</v>
      </c>
      <c r="H16" s="212" t="s">
        <v>713</v>
      </c>
      <c r="I16" s="218" t="s">
        <v>861</v>
      </c>
      <c r="J16" s="215">
        <v>2</v>
      </c>
      <c r="K16" s="216">
        <v>0</v>
      </c>
      <c r="L16" s="216">
        <v>0</v>
      </c>
      <c r="M16" s="216">
        <v>0</v>
      </c>
      <c r="N16" s="216">
        <v>5</v>
      </c>
      <c r="O16" s="216">
        <v>8</v>
      </c>
      <c r="P16" s="216">
        <v>4.5</v>
      </c>
      <c r="Q16" s="216">
        <v>0</v>
      </c>
      <c r="R16" s="216">
        <v>8</v>
      </c>
      <c r="S16" s="216">
        <v>4</v>
      </c>
      <c r="T16" s="216">
        <v>2</v>
      </c>
      <c r="U16" s="216">
        <f t="shared" si="0"/>
        <v>33.5</v>
      </c>
      <c r="V16" s="217">
        <f t="shared" si="1"/>
        <v>56.779661016949156</v>
      </c>
      <c r="W16" s="183" t="s">
        <v>628</v>
      </c>
    </row>
    <row r="17" spans="1:23" s="199" customFormat="1" ht="15.75" x14ac:dyDescent="0.25">
      <c r="A17" s="5">
        <v>11</v>
      </c>
      <c r="B17" s="148" t="s">
        <v>83</v>
      </c>
      <c r="C17" s="151" t="s">
        <v>297</v>
      </c>
      <c r="D17" s="151" t="s">
        <v>263</v>
      </c>
      <c r="E17" s="9" t="s">
        <v>28</v>
      </c>
      <c r="F17" s="148" t="s">
        <v>11</v>
      </c>
      <c r="G17" s="153">
        <v>40251</v>
      </c>
      <c r="H17" s="148" t="s">
        <v>688</v>
      </c>
      <c r="I17" s="149" t="s">
        <v>1040</v>
      </c>
      <c r="J17" s="103">
        <v>4</v>
      </c>
      <c r="K17" s="112">
        <v>2</v>
      </c>
      <c r="L17" s="112">
        <v>0</v>
      </c>
      <c r="M17" s="112">
        <v>2</v>
      </c>
      <c r="N17" s="112">
        <v>0</v>
      </c>
      <c r="O17" s="112">
        <v>4</v>
      </c>
      <c r="P17" s="112">
        <v>4.5</v>
      </c>
      <c r="Q17" s="112">
        <v>0</v>
      </c>
      <c r="R17" s="112">
        <v>10</v>
      </c>
      <c r="S17" s="112">
        <v>4</v>
      </c>
      <c r="T17" s="112">
        <v>3</v>
      </c>
      <c r="U17" s="112">
        <f t="shared" si="0"/>
        <v>33.5</v>
      </c>
      <c r="V17" s="150">
        <f t="shared" si="1"/>
        <v>56.779661016949156</v>
      </c>
      <c r="W17" s="5" t="s">
        <v>628</v>
      </c>
    </row>
    <row r="18" spans="1:23" s="199" customFormat="1" ht="15.75" x14ac:dyDescent="0.25">
      <c r="A18" s="183">
        <v>12</v>
      </c>
      <c r="B18" s="221" t="s">
        <v>254</v>
      </c>
      <c r="C18" s="221" t="s">
        <v>255</v>
      </c>
      <c r="D18" s="221" t="s">
        <v>36</v>
      </c>
      <c r="E18" s="195" t="s">
        <v>28</v>
      </c>
      <c r="F18" s="219" t="s">
        <v>11</v>
      </c>
      <c r="G18" s="224">
        <v>40383</v>
      </c>
      <c r="H18" s="212" t="s">
        <v>192</v>
      </c>
      <c r="I18" s="221" t="s">
        <v>247</v>
      </c>
      <c r="J18" s="215">
        <v>5</v>
      </c>
      <c r="K18" s="216">
        <v>2</v>
      </c>
      <c r="L18" s="216">
        <v>2</v>
      </c>
      <c r="M18" s="216">
        <v>2</v>
      </c>
      <c r="N18" s="216">
        <v>3</v>
      </c>
      <c r="O18" s="216">
        <v>2</v>
      </c>
      <c r="P18" s="216">
        <v>4</v>
      </c>
      <c r="Q18" s="216">
        <v>2</v>
      </c>
      <c r="R18" s="216">
        <v>4</v>
      </c>
      <c r="S18" s="216">
        <v>6</v>
      </c>
      <c r="T18" s="216">
        <v>0</v>
      </c>
      <c r="U18" s="216">
        <f t="shared" si="0"/>
        <v>32</v>
      </c>
      <c r="V18" s="217">
        <f t="shared" si="1"/>
        <v>54.237288135593218</v>
      </c>
      <c r="W18" s="183" t="s">
        <v>628</v>
      </c>
    </row>
    <row r="19" spans="1:23" s="199" customFormat="1" ht="15.75" x14ac:dyDescent="0.25">
      <c r="A19" s="183">
        <v>13</v>
      </c>
      <c r="B19" s="218" t="s">
        <v>865</v>
      </c>
      <c r="C19" s="218" t="s">
        <v>866</v>
      </c>
      <c r="D19" s="218" t="s">
        <v>95</v>
      </c>
      <c r="E19" s="183" t="s">
        <v>28</v>
      </c>
      <c r="F19" s="212" t="s">
        <v>11</v>
      </c>
      <c r="G19" s="219">
        <v>40429</v>
      </c>
      <c r="H19" s="212" t="s">
        <v>713</v>
      </c>
      <c r="I19" s="218" t="s">
        <v>861</v>
      </c>
      <c r="J19" s="215">
        <v>1.5</v>
      </c>
      <c r="K19" s="216">
        <v>2</v>
      </c>
      <c r="L19" s="216">
        <v>2</v>
      </c>
      <c r="M19" s="216">
        <v>2</v>
      </c>
      <c r="N19" s="216">
        <v>0.5</v>
      </c>
      <c r="O19" s="216">
        <v>1</v>
      </c>
      <c r="P19" s="216">
        <v>4.5</v>
      </c>
      <c r="Q19" s="216">
        <v>2</v>
      </c>
      <c r="R19" s="216">
        <v>9</v>
      </c>
      <c r="S19" s="216">
        <v>4</v>
      </c>
      <c r="T19" s="216">
        <v>3</v>
      </c>
      <c r="U19" s="216">
        <f t="shared" si="0"/>
        <v>31.5</v>
      </c>
      <c r="V19" s="217">
        <f t="shared" si="1"/>
        <v>53.389830508474574</v>
      </c>
      <c r="W19" s="183" t="s">
        <v>628</v>
      </c>
    </row>
    <row r="20" spans="1:23" s="199" customFormat="1" ht="15.75" x14ac:dyDescent="0.25">
      <c r="A20" s="183">
        <v>14</v>
      </c>
      <c r="B20" s="218" t="s">
        <v>591</v>
      </c>
      <c r="C20" s="218" t="s">
        <v>101</v>
      </c>
      <c r="D20" s="218" t="s">
        <v>33</v>
      </c>
      <c r="E20" s="183" t="s">
        <v>28</v>
      </c>
      <c r="F20" s="212" t="s">
        <v>11</v>
      </c>
      <c r="G20" s="219">
        <v>40254</v>
      </c>
      <c r="H20" s="212" t="s">
        <v>636</v>
      </c>
      <c r="I20" s="221" t="s">
        <v>649</v>
      </c>
      <c r="J20" s="215">
        <v>3</v>
      </c>
      <c r="K20" s="216">
        <v>0</v>
      </c>
      <c r="L20" s="216">
        <v>2</v>
      </c>
      <c r="M20" s="216">
        <v>2</v>
      </c>
      <c r="N20" s="216">
        <v>0</v>
      </c>
      <c r="O20" s="216">
        <v>3</v>
      </c>
      <c r="P20" s="216">
        <v>4.5</v>
      </c>
      <c r="Q20" s="216">
        <v>0</v>
      </c>
      <c r="R20" s="216">
        <v>9</v>
      </c>
      <c r="S20" s="216">
        <v>5</v>
      </c>
      <c r="T20" s="216">
        <v>3</v>
      </c>
      <c r="U20" s="216">
        <f t="shared" si="0"/>
        <v>31.5</v>
      </c>
      <c r="V20" s="217">
        <f t="shared" si="1"/>
        <v>53.389830508474574</v>
      </c>
      <c r="W20" s="183" t="s">
        <v>628</v>
      </c>
    </row>
    <row r="21" spans="1:23" s="199" customFormat="1" ht="15.75" x14ac:dyDescent="0.25">
      <c r="A21" s="5">
        <v>15</v>
      </c>
      <c r="B21" s="148" t="s">
        <v>206</v>
      </c>
      <c r="C21" s="148" t="s">
        <v>627</v>
      </c>
      <c r="D21" s="148" t="s">
        <v>112</v>
      </c>
      <c r="E21" s="9" t="s">
        <v>28</v>
      </c>
      <c r="F21" s="148" t="s">
        <v>11</v>
      </c>
      <c r="G21" s="152">
        <v>40480</v>
      </c>
      <c r="H21" s="256" t="s">
        <v>1047</v>
      </c>
      <c r="I21" s="149" t="s">
        <v>620</v>
      </c>
      <c r="J21" s="103">
        <v>4.5</v>
      </c>
      <c r="K21" s="112">
        <v>0</v>
      </c>
      <c r="L21" s="112">
        <v>2</v>
      </c>
      <c r="M21" s="112">
        <v>0</v>
      </c>
      <c r="N21" s="112">
        <v>0.5</v>
      </c>
      <c r="O21" s="112">
        <v>3</v>
      </c>
      <c r="P21" s="112">
        <v>4.5</v>
      </c>
      <c r="Q21" s="112">
        <v>2</v>
      </c>
      <c r="R21" s="112">
        <v>8</v>
      </c>
      <c r="S21" s="112">
        <v>4</v>
      </c>
      <c r="T21" s="112">
        <v>3</v>
      </c>
      <c r="U21" s="112">
        <f t="shared" si="0"/>
        <v>31.5</v>
      </c>
      <c r="V21" s="150">
        <f t="shared" si="1"/>
        <v>53.389830508474574</v>
      </c>
      <c r="W21" s="5" t="s">
        <v>628</v>
      </c>
    </row>
    <row r="22" spans="1:23" s="199" customFormat="1" ht="15.75" x14ac:dyDescent="0.25">
      <c r="A22" s="183">
        <v>16</v>
      </c>
      <c r="B22" s="212" t="s">
        <v>774</v>
      </c>
      <c r="C22" s="221" t="s">
        <v>319</v>
      </c>
      <c r="D22" s="221" t="s">
        <v>138</v>
      </c>
      <c r="E22" s="195" t="s">
        <v>28</v>
      </c>
      <c r="F22" s="212" t="s">
        <v>11</v>
      </c>
      <c r="G22" s="220" t="s">
        <v>775</v>
      </c>
      <c r="H22" s="212" t="s">
        <v>746</v>
      </c>
      <c r="I22" s="212" t="s">
        <v>760</v>
      </c>
      <c r="J22" s="215">
        <v>4.5</v>
      </c>
      <c r="K22" s="216">
        <v>2</v>
      </c>
      <c r="L22" s="216">
        <v>2</v>
      </c>
      <c r="M22" s="216">
        <v>2</v>
      </c>
      <c r="N22" s="216">
        <v>4</v>
      </c>
      <c r="O22" s="216">
        <v>1</v>
      </c>
      <c r="P22" s="216">
        <v>4.5</v>
      </c>
      <c r="Q22" s="216">
        <v>1</v>
      </c>
      <c r="R22" s="216">
        <v>0</v>
      </c>
      <c r="S22" s="216">
        <v>10</v>
      </c>
      <c r="T22" s="216">
        <v>0</v>
      </c>
      <c r="U22" s="216">
        <f t="shared" si="0"/>
        <v>31</v>
      </c>
      <c r="V22" s="217">
        <f t="shared" si="1"/>
        <v>52.542372881355931</v>
      </c>
      <c r="W22" s="183" t="s">
        <v>628</v>
      </c>
    </row>
    <row r="23" spans="1:23" s="11" customFormat="1" ht="15.75" x14ac:dyDescent="0.25">
      <c r="A23" s="183">
        <v>17</v>
      </c>
      <c r="B23" s="218" t="s">
        <v>143</v>
      </c>
      <c r="C23" s="218" t="s">
        <v>332</v>
      </c>
      <c r="D23" s="218" t="s">
        <v>196</v>
      </c>
      <c r="E23" s="174" t="s">
        <v>28</v>
      </c>
      <c r="F23" s="212" t="s">
        <v>11</v>
      </c>
      <c r="G23" s="222">
        <v>40320</v>
      </c>
      <c r="H23" s="212" t="s">
        <v>688</v>
      </c>
      <c r="I23" s="214" t="s">
        <v>1041</v>
      </c>
      <c r="J23" s="215">
        <v>3</v>
      </c>
      <c r="K23" s="216">
        <v>0</v>
      </c>
      <c r="L23" s="216">
        <v>2</v>
      </c>
      <c r="M23" s="216">
        <v>2</v>
      </c>
      <c r="N23" s="216">
        <v>2</v>
      </c>
      <c r="O23" s="216">
        <v>2</v>
      </c>
      <c r="P23" s="216">
        <v>5</v>
      </c>
      <c r="Q23" s="216">
        <v>0</v>
      </c>
      <c r="R23" s="216">
        <v>6</v>
      </c>
      <c r="S23" s="216">
        <v>6</v>
      </c>
      <c r="T23" s="216">
        <v>3</v>
      </c>
      <c r="U23" s="216">
        <f t="shared" si="0"/>
        <v>31</v>
      </c>
      <c r="V23" s="217">
        <f t="shared" si="1"/>
        <v>52.542372881355931</v>
      </c>
      <c r="W23" s="183" t="s">
        <v>628</v>
      </c>
    </row>
    <row r="24" spans="1:23" s="11" customFormat="1" ht="15.75" x14ac:dyDescent="0.25">
      <c r="A24" s="183">
        <v>18</v>
      </c>
      <c r="B24" s="125" t="s">
        <v>674</v>
      </c>
      <c r="C24" s="125" t="s">
        <v>241</v>
      </c>
      <c r="D24" s="125" t="s">
        <v>91</v>
      </c>
      <c r="E24" s="46" t="s">
        <v>28</v>
      </c>
      <c r="F24" s="127" t="s">
        <v>11</v>
      </c>
      <c r="G24" s="127">
        <v>40559</v>
      </c>
      <c r="H24" s="128" t="s">
        <v>636</v>
      </c>
      <c r="I24" s="125" t="s">
        <v>653</v>
      </c>
      <c r="J24" s="113">
        <v>2.5</v>
      </c>
      <c r="K24" s="114">
        <v>2</v>
      </c>
      <c r="L24" s="114">
        <v>2</v>
      </c>
      <c r="M24" s="137">
        <v>2</v>
      </c>
      <c r="N24" s="137">
        <v>1.5</v>
      </c>
      <c r="O24" s="137">
        <v>3</v>
      </c>
      <c r="P24" s="137">
        <v>4.5</v>
      </c>
      <c r="Q24" s="137">
        <v>0</v>
      </c>
      <c r="R24" s="137">
        <v>6</v>
      </c>
      <c r="S24" s="137">
        <v>3</v>
      </c>
      <c r="T24" s="137">
        <v>3</v>
      </c>
      <c r="U24" s="137">
        <f t="shared" si="0"/>
        <v>29.5</v>
      </c>
      <c r="V24" s="138">
        <f t="shared" si="1"/>
        <v>50</v>
      </c>
      <c r="W24" s="1"/>
    </row>
    <row r="25" spans="1:23" s="11" customFormat="1" ht="15.75" x14ac:dyDescent="0.25">
      <c r="A25" s="183">
        <v>19</v>
      </c>
      <c r="B25" s="125" t="s">
        <v>690</v>
      </c>
      <c r="C25" s="125" t="s">
        <v>106</v>
      </c>
      <c r="D25" s="125" t="s">
        <v>138</v>
      </c>
      <c r="E25" s="58" t="s">
        <v>28</v>
      </c>
      <c r="F25" s="128" t="s">
        <v>11</v>
      </c>
      <c r="G25" s="131">
        <v>40619</v>
      </c>
      <c r="H25" s="132" t="s">
        <v>688</v>
      </c>
      <c r="I25" s="130" t="s">
        <v>555</v>
      </c>
      <c r="J25" s="113">
        <v>2.5</v>
      </c>
      <c r="K25" s="114">
        <v>2</v>
      </c>
      <c r="L25" s="114">
        <v>2</v>
      </c>
      <c r="M25" s="137">
        <v>0</v>
      </c>
      <c r="N25" s="137">
        <v>0.5</v>
      </c>
      <c r="O25" s="137">
        <v>4</v>
      </c>
      <c r="P25" s="137">
        <v>4.5</v>
      </c>
      <c r="Q25" s="137">
        <v>2</v>
      </c>
      <c r="R25" s="137">
        <v>7</v>
      </c>
      <c r="S25" s="137">
        <v>3</v>
      </c>
      <c r="T25" s="137">
        <v>2</v>
      </c>
      <c r="U25" s="137">
        <f t="shared" si="0"/>
        <v>29.5</v>
      </c>
      <c r="V25" s="138">
        <f t="shared" si="1"/>
        <v>50</v>
      </c>
      <c r="W25" s="1"/>
    </row>
    <row r="26" spans="1:23" s="11" customFormat="1" ht="15.75" x14ac:dyDescent="0.25">
      <c r="A26" s="183">
        <v>20</v>
      </c>
      <c r="B26" s="130" t="s">
        <v>862</v>
      </c>
      <c r="C26" s="130" t="s">
        <v>459</v>
      </c>
      <c r="D26" s="130" t="s">
        <v>63</v>
      </c>
      <c r="E26" s="57" t="s">
        <v>28</v>
      </c>
      <c r="F26" s="128" t="s">
        <v>11</v>
      </c>
      <c r="G26" s="129">
        <v>40317</v>
      </c>
      <c r="H26" s="128" t="s">
        <v>713</v>
      </c>
      <c r="I26" s="130" t="s">
        <v>831</v>
      </c>
      <c r="J26" s="113">
        <v>0.5</v>
      </c>
      <c r="K26" s="114">
        <v>2</v>
      </c>
      <c r="L26" s="114">
        <v>2</v>
      </c>
      <c r="M26" s="137">
        <v>0</v>
      </c>
      <c r="N26" s="137">
        <v>1.5</v>
      </c>
      <c r="O26" s="137">
        <v>3</v>
      </c>
      <c r="P26" s="137">
        <v>4</v>
      </c>
      <c r="Q26" s="137">
        <v>0</v>
      </c>
      <c r="R26" s="137">
        <v>6</v>
      </c>
      <c r="S26" s="137">
        <v>8</v>
      </c>
      <c r="T26" s="137">
        <v>2</v>
      </c>
      <c r="U26" s="137">
        <f t="shared" si="0"/>
        <v>29</v>
      </c>
      <c r="V26" s="138">
        <f t="shared" si="1"/>
        <v>49.152542372881356</v>
      </c>
      <c r="W26" s="1"/>
    </row>
    <row r="27" spans="1:23" s="11" customFormat="1" ht="15.75" x14ac:dyDescent="0.25">
      <c r="A27" s="183">
        <v>21</v>
      </c>
      <c r="B27" s="126" t="s">
        <v>450</v>
      </c>
      <c r="C27" s="126" t="s">
        <v>451</v>
      </c>
      <c r="D27" s="126" t="s">
        <v>215</v>
      </c>
      <c r="E27" s="58" t="s">
        <v>20</v>
      </c>
      <c r="F27" s="126" t="s">
        <v>197</v>
      </c>
      <c r="G27" s="124">
        <v>40221</v>
      </c>
      <c r="H27" s="126" t="s">
        <v>452</v>
      </c>
      <c r="I27" s="126" t="s">
        <v>445</v>
      </c>
      <c r="J27" s="113">
        <v>4</v>
      </c>
      <c r="K27" s="114">
        <v>2</v>
      </c>
      <c r="L27" s="114">
        <v>2</v>
      </c>
      <c r="M27" s="137">
        <v>0</v>
      </c>
      <c r="N27" s="137">
        <v>4.5</v>
      </c>
      <c r="O27" s="137">
        <v>1</v>
      </c>
      <c r="P27" s="137">
        <v>4</v>
      </c>
      <c r="Q27" s="137">
        <v>0</v>
      </c>
      <c r="R27" s="137">
        <v>4</v>
      </c>
      <c r="S27" s="137">
        <v>3</v>
      </c>
      <c r="T27" s="137">
        <v>4</v>
      </c>
      <c r="U27" s="137">
        <f t="shared" si="0"/>
        <v>28.5</v>
      </c>
      <c r="V27" s="138">
        <f t="shared" si="1"/>
        <v>48.305084745762713</v>
      </c>
      <c r="W27" s="1"/>
    </row>
    <row r="28" spans="1:23" s="11" customFormat="1" ht="15.75" x14ac:dyDescent="0.25">
      <c r="A28" s="183">
        <v>22</v>
      </c>
      <c r="B28" s="125" t="s">
        <v>362</v>
      </c>
      <c r="C28" s="125" t="s">
        <v>144</v>
      </c>
      <c r="D28" s="125" t="s">
        <v>363</v>
      </c>
      <c r="E28" s="46" t="s">
        <v>28</v>
      </c>
      <c r="F28" s="128" t="s">
        <v>11</v>
      </c>
      <c r="G28" s="127">
        <v>40599</v>
      </c>
      <c r="H28" s="128" t="s">
        <v>328</v>
      </c>
      <c r="I28" s="125" t="s">
        <v>340</v>
      </c>
      <c r="J28" s="113">
        <v>4</v>
      </c>
      <c r="K28" s="114">
        <v>2</v>
      </c>
      <c r="L28" s="114">
        <v>2</v>
      </c>
      <c r="M28" s="137">
        <v>2</v>
      </c>
      <c r="N28" s="137">
        <v>0</v>
      </c>
      <c r="O28" s="137">
        <v>2</v>
      </c>
      <c r="P28" s="137">
        <v>4.5</v>
      </c>
      <c r="Q28" s="137">
        <v>2</v>
      </c>
      <c r="R28" s="137">
        <v>5</v>
      </c>
      <c r="S28" s="137">
        <v>4</v>
      </c>
      <c r="T28" s="137">
        <v>1</v>
      </c>
      <c r="U28" s="137">
        <f t="shared" si="0"/>
        <v>28.5</v>
      </c>
      <c r="V28" s="138">
        <f t="shared" si="1"/>
        <v>48.305084745762713</v>
      </c>
      <c r="W28" s="1"/>
    </row>
    <row r="29" spans="1:23" s="11" customFormat="1" ht="15.75" x14ac:dyDescent="0.25">
      <c r="A29" s="183">
        <v>23</v>
      </c>
      <c r="B29" s="126" t="s">
        <v>446</v>
      </c>
      <c r="C29" s="126" t="s">
        <v>447</v>
      </c>
      <c r="D29" s="126" t="s">
        <v>417</v>
      </c>
      <c r="E29" s="58" t="s">
        <v>28</v>
      </c>
      <c r="F29" s="128" t="s">
        <v>11</v>
      </c>
      <c r="G29" s="124">
        <v>40390</v>
      </c>
      <c r="H29" s="126" t="s">
        <v>444</v>
      </c>
      <c r="I29" s="126" t="s">
        <v>445</v>
      </c>
      <c r="J29" s="113">
        <v>2.5</v>
      </c>
      <c r="K29" s="114">
        <v>2</v>
      </c>
      <c r="L29" s="114">
        <v>2</v>
      </c>
      <c r="M29" s="137">
        <v>2</v>
      </c>
      <c r="N29" s="137">
        <v>1</v>
      </c>
      <c r="O29" s="137">
        <v>2</v>
      </c>
      <c r="P29" s="137">
        <v>4.5</v>
      </c>
      <c r="Q29" s="137">
        <v>0</v>
      </c>
      <c r="R29" s="137">
        <v>6</v>
      </c>
      <c r="S29" s="137">
        <v>6</v>
      </c>
      <c r="T29" s="137">
        <v>0</v>
      </c>
      <c r="U29" s="137">
        <f t="shared" si="0"/>
        <v>28</v>
      </c>
      <c r="V29" s="138">
        <f t="shared" si="1"/>
        <v>47.457627118644069</v>
      </c>
      <c r="W29" s="1"/>
    </row>
    <row r="30" spans="1:23" s="11" customFormat="1" ht="15.75" x14ac:dyDescent="0.25">
      <c r="A30" s="183">
        <v>24</v>
      </c>
      <c r="B30" s="125" t="s">
        <v>59</v>
      </c>
      <c r="C30" s="125" t="s">
        <v>99</v>
      </c>
      <c r="D30" s="125" t="s">
        <v>131</v>
      </c>
      <c r="E30" s="46" t="s">
        <v>28</v>
      </c>
      <c r="F30" s="127" t="s">
        <v>11</v>
      </c>
      <c r="G30" s="127">
        <v>40303</v>
      </c>
      <c r="H30" s="128" t="s">
        <v>192</v>
      </c>
      <c r="I30" s="125" t="s">
        <v>247</v>
      </c>
      <c r="J30" s="113">
        <v>2.5</v>
      </c>
      <c r="K30" s="114">
        <v>2</v>
      </c>
      <c r="L30" s="114">
        <v>2</v>
      </c>
      <c r="M30" s="137">
        <v>2</v>
      </c>
      <c r="N30" s="137">
        <v>1</v>
      </c>
      <c r="O30" s="137">
        <v>1</v>
      </c>
      <c r="P30" s="137">
        <v>4</v>
      </c>
      <c r="Q30" s="137">
        <v>2</v>
      </c>
      <c r="R30" s="137">
        <v>6</v>
      </c>
      <c r="S30" s="137">
        <v>4</v>
      </c>
      <c r="T30" s="137">
        <v>1</v>
      </c>
      <c r="U30" s="137">
        <f t="shared" si="0"/>
        <v>27.5</v>
      </c>
      <c r="V30" s="138">
        <f t="shared" si="1"/>
        <v>46.610169491525426</v>
      </c>
      <c r="W30" s="1"/>
    </row>
    <row r="31" spans="1:23" s="11" customFormat="1" ht="15.75" x14ac:dyDescent="0.25">
      <c r="A31" s="183">
        <v>25</v>
      </c>
      <c r="B31" s="125" t="s">
        <v>670</v>
      </c>
      <c r="C31" s="125" t="s">
        <v>459</v>
      </c>
      <c r="D31" s="125" t="s">
        <v>196</v>
      </c>
      <c r="E31" s="46" t="s">
        <v>28</v>
      </c>
      <c r="F31" s="128" t="s">
        <v>11</v>
      </c>
      <c r="G31" s="127">
        <v>40429</v>
      </c>
      <c r="H31" s="128" t="s">
        <v>713</v>
      </c>
      <c r="I31" s="125" t="s">
        <v>861</v>
      </c>
      <c r="J31" s="113">
        <v>3.5</v>
      </c>
      <c r="K31" s="114">
        <v>2</v>
      </c>
      <c r="L31" s="114">
        <v>2</v>
      </c>
      <c r="M31" s="114">
        <v>2</v>
      </c>
      <c r="N31" s="114">
        <v>0</v>
      </c>
      <c r="O31" s="114">
        <v>4</v>
      </c>
      <c r="P31" s="114">
        <v>4.5</v>
      </c>
      <c r="Q31" s="114">
        <v>2</v>
      </c>
      <c r="R31" s="114">
        <v>5</v>
      </c>
      <c r="S31" s="114">
        <v>0</v>
      </c>
      <c r="T31" s="114">
        <v>2</v>
      </c>
      <c r="U31" s="114">
        <f t="shared" si="0"/>
        <v>27</v>
      </c>
      <c r="V31" s="138">
        <f t="shared" si="1"/>
        <v>45.762711864406782</v>
      </c>
      <c r="W31" s="1"/>
    </row>
    <row r="32" spans="1:23" s="11" customFormat="1" ht="15.75" x14ac:dyDescent="0.25">
      <c r="A32" s="183">
        <v>26</v>
      </c>
      <c r="B32" s="125" t="s">
        <v>367</v>
      </c>
      <c r="C32" s="125" t="s">
        <v>368</v>
      </c>
      <c r="D32" s="125" t="s">
        <v>265</v>
      </c>
      <c r="E32" s="46" t="s">
        <v>28</v>
      </c>
      <c r="F32" s="128" t="s">
        <v>11</v>
      </c>
      <c r="G32" s="127">
        <v>40351</v>
      </c>
      <c r="H32" s="128" t="s">
        <v>328</v>
      </c>
      <c r="I32" s="125" t="s">
        <v>340</v>
      </c>
      <c r="J32" s="113">
        <v>3.5</v>
      </c>
      <c r="K32" s="114">
        <v>2</v>
      </c>
      <c r="L32" s="114">
        <v>2</v>
      </c>
      <c r="M32" s="137">
        <v>0</v>
      </c>
      <c r="N32" s="137">
        <v>0.5</v>
      </c>
      <c r="O32" s="137">
        <v>4</v>
      </c>
      <c r="P32" s="137">
        <v>4.5</v>
      </c>
      <c r="Q32" s="137">
        <v>2</v>
      </c>
      <c r="R32" s="137">
        <v>4</v>
      </c>
      <c r="S32" s="137">
        <v>3</v>
      </c>
      <c r="T32" s="137">
        <v>1</v>
      </c>
      <c r="U32" s="137">
        <f t="shared" si="0"/>
        <v>26.5</v>
      </c>
      <c r="V32" s="138">
        <f t="shared" si="1"/>
        <v>44.915254237288138</v>
      </c>
      <c r="W32" s="1"/>
    </row>
    <row r="33" spans="1:23" s="11" customFormat="1" ht="15.75" x14ac:dyDescent="0.25">
      <c r="A33" s="183">
        <v>27</v>
      </c>
      <c r="B33" s="130" t="s">
        <v>535</v>
      </c>
      <c r="C33" s="130" t="s">
        <v>858</v>
      </c>
      <c r="D33" s="130" t="s">
        <v>39</v>
      </c>
      <c r="E33" s="57" t="s">
        <v>28</v>
      </c>
      <c r="F33" s="127" t="s">
        <v>11</v>
      </c>
      <c r="G33" s="129">
        <v>40470</v>
      </c>
      <c r="H33" s="128" t="s">
        <v>713</v>
      </c>
      <c r="I33" s="130" t="s">
        <v>831</v>
      </c>
      <c r="J33" s="113">
        <v>2.5</v>
      </c>
      <c r="K33" s="114">
        <v>0</v>
      </c>
      <c r="L33" s="114">
        <v>0</v>
      </c>
      <c r="M33" s="137">
        <v>2</v>
      </c>
      <c r="N33" s="137">
        <v>2.5</v>
      </c>
      <c r="O33" s="137">
        <v>3</v>
      </c>
      <c r="P33" s="137">
        <v>4.5</v>
      </c>
      <c r="Q33" s="137">
        <v>0</v>
      </c>
      <c r="R33" s="137">
        <v>9</v>
      </c>
      <c r="S33" s="137">
        <v>2</v>
      </c>
      <c r="T33" s="137">
        <v>0</v>
      </c>
      <c r="U33" s="137">
        <f t="shared" si="0"/>
        <v>25.5</v>
      </c>
      <c r="V33" s="138">
        <f t="shared" si="1"/>
        <v>43.220338983050844</v>
      </c>
      <c r="W33" s="1"/>
    </row>
    <row r="34" spans="1:23" s="11" customFormat="1" ht="15.75" x14ac:dyDescent="0.25">
      <c r="A34" s="183">
        <v>28</v>
      </c>
      <c r="B34" s="125" t="s">
        <v>159</v>
      </c>
      <c r="C34" s="125" t="s">
        <v>502</v>
      </c>
      <c r="D34" s="125" t="s">
        <v>409</v>
      </c>
      <c r="E34" s="46" t="s">
        <v>28</v>
      </c>
      <c r="F34" s="127" t="s">
        <v>11</v>
      </c>
      <c r="G34" s="129">
        <v>40385</v>
      </c>
      <c r="H34" s="128" t="s">
        <v>500</v>
      </c>
      <c r="I34" s="128" t="s">
        <v>498</v>
      </c>
      <c r="J34" s="113">
        <v>3.5</v>
      </c>
      <c r="K34" s="114">
        <v>2</v>
      </c>
      <c r="L34" s="114">
        <v>2</v>
      </c>
      <c r="M34" s="137">
        <v>2</v>
      </c>
      <c r="N34" s="137">
        <v>2</v>
      </c>
      <c r="O34" s="137">
        <v>1</v>
      </c>
      <c r="P34" s="137">
        <v>4.5</v>
      </c>
      <c r="Q34" s="137">
        <v>0</v>
      </c>
      <c r="R34" s="137">
        <v>0</v>
      </c>
      <c r="S34" s="137">
        <v>5</v>
      </c>
      <c r="T34" s="137">
        <v>3</v>
      </c>
      <c r="U34" s="137">
        <f t="shared" si="0"/>
        <v>25</v>
      </c>
      <c r="V34" s="138">
        <f t="shared" si="1"/>
        <v>42.372881355932201</v>
      </c>
      <c r="W34" s="1"/>
    </row>
    <row r="35" spans="1:23" s="11" customFormat="1" ht="15.75" x14ac:dyDescent="0.25">
      <c r="A35" s="183">
        <v>29</v>
      </c>
      <c r="B35" s="128" t="s">
        <v>947</v>
      </c>
      <c r="C35" s="128" t="s">
        <v>211</v>
      </c>
      <c r="D35" s="128" t="s">
        <v>30</v>
      </c>
      <c r="E35" s="58" t="s">
        <v>28</v>
      </c>
      <c r="F35" s="128" t="s">
        <v>11</v>
      </c>
      <c r="G35" s="129">
        <v>40311</v>
      </c>
      <c r="H35" s="132" t="s">
        <v>927</v>
      </c>
      <c r="I35" s="122" t="s">
        <v>498</v>
      </c>
      <c r="J35" s="113">
        <v>3</v>
      </c>
      <c r="K35" s="114">
        <v>2</v>
      </c>
      <c r="L35" s="114">
        <v>0</v>
      </c>
      <c r="M35" s="137">
        <v>2</v>
      </c>
      <c r="N35" s="137">
        <v>0.5</v>
      </c>
      <c r="O35" s="137">
        <v>2</v>
      </c>
      <c r="P35" s="137">
        <v>4.5</v>
      </c>
      <c r="Q35" s="137">
        <v>0</v>
      </c>
      <c r="R35" s="137">
        <v>5</v>
      </c>
      <c r="S35" s="137">
        <v>5</v>
      </c>
      <c r="T35" s="137">
        <v>1</v>
      </c>
      <c r="U35" s="137">
        <f t="shared" si="0"/>
        <v>25</v>
      </c>
      <c r="V35" s="138">
        <f t="shared" si="1"/>
        <v>42.372881355932201</v>
      </c>
      <c r="W35" s="1"/>
    </row>
    <row r="36" spans="1:23" s="11" customFormat="1" ht="15.75" x14ac:dyDescent="0.25">
      <c r="A36" s="183">
        <v>30</v>
      </c>
      <c r="B36" s="125" t="s">
        <v>867</v>
      </c>
      <c r="C36" s="125" t="s">
        <v>126</v>
      </c>
      <c r="D36" s="125" t="s">
        <v>112</v>
      </c>
      <c r="E36" s="46" t="s">
        <v>28</v>
      </c>
      <c r="F36" s="128" t="s">
        <v>11</v>
      </c>
      <c r="G36" s="127">
        <v>40479</v>
      </c>
      <c r="H36" s="128" t="s">
        <v>713</v>
      </c>
      <c r="I36" s="125" t="s">
        <v>831</v>
      </c>
      <c r="J36" s="113">
        <v>4</v>
      </c>
      <c r="K36" s="114">
        <v>2</v>
      </c>
      <c r="L36" s="114">
        <v>2</v>
      </c>
      <c r="M36" s="137">
        <v>0</v>
      </c>
      <c r="N36" s="137">
        <v>2.5</v>
      </c>
      <c r="O36" s="137">
        <v>1</v>
      </c>
      <c r="P36" s="137">
        <v>3.5</v>
      </c>
      <c r="Q36" s="137">
        <v>2</v>
      </c>
      <c r="R36" s="137">
        <v>7</v>
      </c>
      <c r="S36" s="137">
        <v>0</v>
      </c>
      <c r="T36" s="137">
        <v>1</v>
      </c>
      <c r="U36" s="137">
        <f t="shared" si="0"/>
        <v>25</v>
      </c>
      <c r="V36" s="138">
        <f t="shared" si="1"/>
        <v>42.372881355932201</v>
      </c>
      <c r="W36" s="1"/>
    </row>
    <row r="37" spans="1:23" s="11" customFormat="1" ht="15.75" x14ac:dyDescent="0.25">
      <c r="A37" s="183">
        <v>31</v>
      </c>
      <c r="B37" s="126" t="s">
        <v>969</v>
      </c>
      <c r="C37" s="126" t="s">
        <v>180</v>
      </c>
      <c r="D37" s="126" t="s">
        <v>253</v>
      </c>
      <c r="E37" s="58" t="s">
        <v>20</v>
      </c>
      <c r="F37" s="127" t="s">
        <v>11</v>
      </c>
      <c r="G37" s="129">
        <v>40555</v>
      </c>
      <c r="H37" s="126" t="s">
        <v>688</v>
      </c>
      <c r="I37" s="122" t="s">
        <v>1042</v>
      </c>
      <c r="J37" s="113">
        <v>0</v>
      </c>
      <c r="K37" s="114">
        <v>0</v>
      </c>
      <c r="L37" s="114">
        <v>2</v>
      </c>
      <c r="M37" s="137">
        <v>2</v>
      </c>
      <c r="N37" s="137">
        <v>0</v>
      </c>
      <c r="O37" s="137">
        <v>4</v>
      </c>
      <c r="P37" s="137">
        <v>4.5</v>
      </c>
      <c r="Q37" s="137">
        <v>2</v>
      </c>
      <c r="R37" s="137">
        <v>4</v>
      </c>
      <c r="S37" s="137">
        <v>4</v>
      </c>
      <c r="T37" s="137">
        <v>2</v>
      </c>
      <c r="U37" s="137">
        <f t="shared" si="0"/>
        <v>24.5</v>
      </c>
      <c r="V37" s="138">
        <f t="shared" si="1"/>
        <v>41.525423728813557</v>
      </c>
      <c r="W37" s="1"/>
    </row>
    <row r="38" spans="1:23" s="11" customFormat="1" ht="15.75" x14ac:dyDescent="0.25">
      <c r="A38" s="183">
        <v>32</v>
      </c>
      <c r="B38" s="125" t="s">
        <v>951</v>
      </c>
      <c r="C38" s="125" t="s">
        <v>950</v>
      </c>
      <c r="D38" s="125" t="s">
        <v>1038</v>
      </c>
      <c r="E38" s="46" t="s">
        <v>28</v>
      </c>
      <c r="F38" s="127" t="s">
        <v>11</v>
      </c>
      <c r="G38" s="127">
        <v>40596</v>
      </c>
      <c r="H38" s="128" t="s">
        <v>732</v>
      </c>
      <c r="I38" s="128" t="s">
        <v>733</v>
      </c>
      <c r="J38" s="113">
        <v>2</v>
      </c>
      <c r="K38" s="114">
        <v>2</v>
      </c>
      <c r="L38" s="114">
        <v>2</v>
      </c>
      <c r="M38" s="137">
        <v>2</v>
      </c>
      <c r="N38" s="137">
        <v>0</v>
      </c>
      <c r="O38" s="137">
        <v>2</v>
      </c>
      <c r="P38" s="137">
        <v>4.5</v>
      </c>
      <c r="Q38" s="137">
        <v>2</v>
      </c>
      <c r="R38" s="137">
        <v>2</v>
      </c>
      <c r="S38" s="137">
        <v>4</v>
      </c>
      <c r="T38" s="137">
        <v>2</v>
      </c>
      <c r="U38" s="137">
        <f t="shared" si="0"/>
        <v>24.5</v>
      </c>
      <c r="V38" s="138">
        <f t="shared" si="1"/>
        <v>41.525423728813557</v>
      </c>
      <c r="W38" s="1"/>
    </row>
    <row r="39" spans="1:23" s="11" customFormat="1" ht="15.75" x14ac:dyDescent="0.25">
      <c r="A39" s="183">
        <v>33</v>
      </c>
      <c r="B39" s="126" t="s">
        <v>771</v>
      </c>
      <c r="C39" s="128" t="s">
        <v>360</v>
      </c>
      <c r="D39" s="128" t="s">
        <v>227</v>
      </c>
      <c r="E39" s="45" t="s">
        <v>28</v>
      </c>
      <c r="F39" s="127" t="s">
        <v>11</v>
      </c>
      <c r="G39" s="124">
        <v>40356</v>
      </c>
      <c r="H39" s="126" t="s">
        <v>769</v>
      </c>
      <c r="I39" s="126" t="s">
        <v>770</v>
      </c>
      <c r="J39" s="113">
        <v>3</v>
      </c>
      <c r="K39" s="114">
        <v>2</v>
      </c>
      <c r="L39" s="114">
        <v>2</v>
      </c>
      <c r="M39" s="137">
        <v>2</v>
      </c>
      <c r="N39" s="137">
        <v>0</v>
      </c>
      <c r="O39" s="137">
        <v>4</v>
      </c>
      <c r="P39" s="137">
        <v>5</v>
      </c>
      <c r="Q39" s="137">
        <v>0</v>
      </c>
      <c r="R39" s="137">
        <v>6</v>
      </c>
      <c r="S39" s="137">
        <v>0</v>
      </c>
      <c r="T39" s="137">
        <v>0</v>
      </c>
      <c r="U39" s="137">
        <f t="shared" ref="U39:U70" si="2">SUM(J39:T39)</f>
        <v>24</v>
      </c>
      <c r="V39" s="138">
        <f t="shared" ref="V39:V70" si="3">U39*100/59</f>
        <v>40.677966101694913</v>
      </c>
      <c r="W39" s="1"/>
    </row>
    <row r="40" spans="1:23" s="11" customFormat="1" ht="15.75" x14ac:dyDescent="0.25">
      <c r="A40" s="183">
        <v>34</v>
      </c>
      <c r="B40" s="126" t="s">
        <v>370</v>
      </c>
      <c r="C40" s="128" t="s">
        <v>772</v>
      </c>
      <c r="D40" s="128" t="s">
        <v>773</v>
      </c>
      <c r="E40" s="45" t="s">
        <v>28</v>
      </c>
      <c r="F40" s="127" t="s">
        <v>11</v>
      </c>
      <c r="G40" s="124">
        <v>40457</v>
      </c>
      <c r="H40" s="126" t="s">
        <v>970</v>
      </c>
      <c r="I40" s="126" t="s">
        <v>113</v>
      </c>
      <c r="J40" s="113">
        <v>2.5</v>
      </c>
      <c r="K40" s="114">
        <v>0</v>
      </c>
      <c r="L40" s="114">
        <v>0</v>
      </c>
      <c r="M40" s="137">
        <v>0</v>
      </c>
      <c r="N40" s="137">
        <v>1.5</v>
      </c>
      <c r="O40" s="137">
        <v>3</v>
      </c>
      <c r="P40" s="137">
        <v>4</v>
      </c>
      <c r="Q40" s="137">
        <v>0</v>
      </c>
      <c r="R40" s="137">
        <v>7</v>
      </c>
      <c r="S40" s="137">
        <v>2</v>
      </c>
      <c r="T40" s="137">
        <v>4</v>
      </c>
      <c r="U40" s="137">
        <f t="shared" si="2"/>
        <v>24</v>
      </c>
      <c r="V40" s="138">
        <f t="shared" si="3"/>
        <v>40.677966101694913</v>
      </c>
      <c r="W40" s="1"/>
    </row>
    <row r="41" spans="1:23" s="11" customFormat="1" ht="15.75" x14ac:dyDescent="0.25">
      <c r="A41" s="183">
        <v>35</v>
      </c>
      <c r="B41" s="125" t="s">
        <v>691</v>
      </c>
      <c r="C41" s="125" t="s">
        <v>64</v>
      </c>
      <c r="D41" s="125" t="s">
        <v>138</v>
      </c>
      <c r="E41" s="58" t="s">
        <v>28</v>
      </c>
      <c r="F41" s="128" t="s">
        <v>11</v>
      </c>
      <c r="G41" s="131">
        <v>40369</v>
      </c>
      <c r="H41" s="132" t="s">
        <v>713</v>
      </c>
      <c r="I41" s="130" t="s">
        <v>861</v>
      </c>
      <c r="J41" s="113">
        <v>3</v>
      </c>
      <c r="K41" s="114">
        <v>2</v>
      </c>
      <c r="L41" s="114">
        <v>0</v>
      </c>
      <c r="M41" s="137">
        <v>2</v>
      </c>
      <c r="N41" s="137">
        <v>0</v>
      </c>
      <c r="O41" s="137">
        <v>2</v>
      </c>
      <c r="P41" s="137">
        <v>4.5</v>
      </c>
      <c r="Q41" s="137">
        <v>2</v>
      </c>
      <c r="R41" s="137">
        <v>2</v>
      </c>
      <c r="S41" s="137">
        <v>4</v>
      </c>
      <c r="T41" s="137">
        <v>2</v>
      </c>
      <c r="U41" s="137">
        <f t="shared" si="2"/>
        <v>23.5</v>
      </c>
      <c r="V41" s="138">
        <f t="shared" si="3"/>
        <v>39.83050847457627</v>
      </c>
      <c r="W41" s="1"/>
    </row>
    <row r="42" spans="1:23" s="11" customFormat="1" ht="15.75" x14ac:dyDescent="0.25">
      <c r="A42" s="183">
        <v>36</v>
      </c>
      <c r="B42" s="125" t="s">
        <v>1039</v>
      </c>
      <c r="C42" s="125" t="s">
        <v>360</v>
      </c>
      <c r="D42" s="125" t="s">
        <v>361</v>
      </c>
      <c r="E42" s="46" t="s">
        <v>28</v>
      </c>
      <c r="F42" s="128" t="s">
        <v>11</v>
      </c>
      <c r="G42" s="127">
        <v>40562</v>
      </c>
      <c r="H42" s="128" t="s">
        <v>328</v>
      </c>
      <c r="I42" s="125" t="s">
        <v>340</v>
      </c>
      <c r="J42" s="113">
        <v>2</v>
      </c>
      <c r="K42" s="114">
        <v>2</v>
      </c>
      <c r="L42" s="114">
        <v>0</v>
      </c>
      <c r="M42" s="137">
        <v>0</v>
      </c>
      <c r="N42" s="137">
        <v>0</v>
      </c>
      <c r="O42" s="137">
        <v>3</v>
      </c>
      <c r="P42" s="137">
        <v>4.5</v>
      </c>
      <c r="Q42" s="137">
        <v>0</v>
      </c>
      <c r="R42" s="137">
        <v>8</v>
      </c>
      <c r="S42" s="137">
        <v>3</v>
      </c>
      <c r="T42" s="137">
        <v>1</v>
      </c>
      <c r="U42" s="137">
        <f t="shared" si="2"/>
        <v>23.5</v>
      </c>
      <c r="V42" s="138">
        <f t="shared" si="3"/>
        <v>39.83050847457627</v>
      </c>
      <c r="W42" s="1"/>
    </row>
    <row r="43" spans="1:23" s="11" customFormat="1" ht="15.75" x14ac:dyDescent="0.25">
      <c r="A43" s="183">
        <v>37</v>
      </c>
      <c r="B43" s="130" t="s">
        <v>358</v>
      </c>
      <c r="C43" s="130" t="s">
        <v>1037</v>
      </c>
      <c r="D43" s="130" t="s">
        <v>201</v>
      </c>
      <c r="E43" s="57" t="s">
        <v>28</v>
      </c>
      <c r="F43" s="128" t="s">
        <v>11</v>
      </c>
      <c r="G43" s="129">
        <v>40512</v>
      </c>
      <c r="H43" s="128" t="s">
        <v>328</v>
      </c>
      <c r="I43" s="130" t="s">
        <v>334</v>
      </c>
      <c r="J43" s="113">
        <v>4.5</v>
      </c>
      <c r="K43" s="114">
        <v>2</v>
      </c>
      <c r="L43" s="114">
        <v>2</v>
      </c>
      <c r="M43" s="137">
        <v>2</v>
      </c>
      <c r="N43" s="137">
        <v>0.5</v>
      </c>
      <c r="O43" s="137">
        <v>2</v>
      </c>
      <c r="P43" s="137">
        <v>4</v>
      </c>
      <c r="Q43" s="137">
        <v>0</v>
      </c>
      <c r="R43" s="137">
        <v>2</v>
      </c>
      <c r="S43" s="137">
        <v>3</v>
      </c>
      <c r="T43" s="137">
        <v>1</v>
      </c>
      <c r="U43" s="137">
        <f t="shared" si="2"/>
        <v>23</v>
      </c>
      <c r="V43" s="138">
        <f t="shared" si="3"/>
        <v>38.983050847457626</v>
      </c>
      <c r="W43" s="1"/>
    </row>
    <row r="44" spans="1:23" s="11" customFormat="1" ht="15.75" x14ac:dyDescent="0.25">
      <c r="A44" s="183">
        <v>38</v>
      </c>
      <c r="B44" s="125" t="s">
        <v>276</v>
      </c>
      <c r="C44" s="125" t="s">
        <v>125</v>
      </c>
      <c r="D44" s="125" t="s">
        <v>39</v>
      </c>
      <c r="E44" s="46" t="s">
        <v>28</v>
      </c>
      <c r="F44" s="128" t="s">
        <v>11</v>
      </c>
      <c r="G44" s="127">
        <v>40578</v>
      </c>
      <c r="H44" s="128" t="s">
        <v>328</v>
      </c>
      <c r="I44" s="130" t="s">
        <v>340</v>
      </c>
      <c r="J44" s="113">
        <v>3</v>
      </c>
      <c r="K44" s="114">
        <v>2</v>
      </c>
      <c r="L44" s="114">
        <v>2</v>
      </c>
      <c r="M44" s="137">
        <v>0</v>
      </c>
      <c r="N44" s="137">
        <v>3.5</v>
      </c>
      <c r="O44" s="137">
        <v>2</v>
      </c>
      <c r="P44" s="137">
        <v>4.5</v>
      </c>
      <c r="Q44" s="137">
        <v>2</v>
      </c>
      <c r="R44" s="137">
        <v>1</v>
      </c>
      <c r="S44" s="137">
        <v>3</v>
      </c>
      <c r="T44" s="137">
        <v>0</v>
      </c>
      <c r="U44" s="137">
        <f t="shared" si="2"/>
        <v>23</v>
      </c>
      <c r="V44" s="138">
        <f t="shared" si="3"/>
        <v>38.983050847457626</v>
      </c>
      <c r="W44" s="1"/>
    </row>
    <row r="45" spans="1:23" s="11" customFormat="1" ht="15.75" x14ac:dyDescent="0.25">
      <c r="A45" s="183">
        <v>39</v>
      </c>
      <c r="B45" s="126" t="s">
        <v>948</v>
      </c>
      <c r="C45" s="126" t="s">
        <v>111</v>
      </c>
      <c r="D45" s="126" t="s">
        <v>122</v>
      </c>
      <c r="E45" s="58" t="s">
        <v>28</v>
      </c>
      <c r="F45" s="128" t="s">
        <v>11</v>
      </c>
      <c r="G45" s="124">
        <v>40330</v>
      </c>
      <c r="H45" s="126" t="s">
        <v>403</v>
      </c>
      <c r="I45" s="122" t="s">
        <v>408</v>
      </c>
      <c r="J45" s="113">
        <v>4.5</v>
      </c>
      <c r="K45" s="114">
        <v>2</v>
      </c>
      <c r="L45" s="114">
        <v>2</v>
      </c>
      <c r="M45" s="137">
        <v>0</v>
      </c>
      <c r="N45" s="137">
        <v>1.5</v>
      </c>
      <c r="O45" s="137">
        <v>1</v>
      </c>
      <c r="P45" s="137">
        <v>5</v>
      </c>
      <c r="Q45" s="137">
        <v>0</v>
      </c>
      <c r="R45" s="137">
        <v>2</v>
      </c>
      <c r="S45" s="137">
        <v>2</v>
      </c>
      <c r="T45" s="137">
        <v>2</v>
      </c>
      <c r="U45" s="137">
        <f t="shared" si="2"/>
        <v>22</v>
      </c>
      <c r="V45" s="138">
        <f t="shared" si="3"/>
        <v>37.288135593220339</v>
      </c>
      <c r="W45" s="1"/>
    </row>
    <row r="46" spans="1:23" s="11" customFormat="1" ht="15.75" x14ac:dyDescent="0.25">
      <c r="A46" s="183">
        <v>40</v>
      </c>
      <c r="B46" s="125" t="s">
        <v>625</v>
      </c>
      <c r="C46" s="125" t="s">
        <v>295</v>
      </c>
      <c r="D46" s="125" t="s">
        <v>166</v>
      </c>
      <c r="E46" s="46" t="s">
        <v>28</v>
      </c>
      <c r="F46" s="128" t="s">
        <v>11</v>
      </c>
      <c r="G46" s="127">
        <v>40561</v>
      </c>
      <c r="H46" s="128" t="s">
        <v>713</v>
      </c>
      <c r="I46" s="125" t="s">
        <v>831</v>
      </c>
      <c r="J46" s="113">
        <v>4</v>
      </c>
      <c r="K46" s="114">
        <v>0</v>
      </c>
      <c r="L46" s="114">
        <v>0</v>
      </c>
      <c r="M46" s="137">
        <v>2</v>
      </c>
      <c r="N46" s="137">
        <v>2</v>
      </c>
      <c r="O46" s="137">
        <v>1</v>
      </c>
      <c r="P46" s="137">
        <v>5</v>
      </c>
      <c r="Q46" s="137">
        <v>2</v>
      </c>
      <c r="R46" s="137">
        <v>0</v>
      </c>
      <c r="S46" s="137">
        <v>6</v>
      </c>
      <c r="T46" s="137">
        <v>0</v>
      </c>
      <c r="U46" s="137">
        <f t="shared" si="2"/>
        <v>22</v>
      </c>
      <c r="V46" s="138">
        <f t="shared" si="3"/>
        <v>37.288135593220339</v>
      </c>
      <c r="W46" s="1"/>
    </row>
    <row r="47" spans="1:23" s="11" customFormat="1" ht="15.75" x14ac:dyDescent="0.25">
      <c r="A47" s="183">
        <v>41</v>
      </c>
      <c r="B47" s="126" t="s">
        <v>453</v>
      </c>
      <c r="C47" s="126" t="s">
        <v>454</v>
      </c>
      <c r="D47" s="126" t="s">
        <v>36</v>
      </c>
      <c r="E47" s="58" t="s">
        <v>28</v>
      </c>
      <c r="F47" s="128" t="s">
        <v>11</v>
      </c>
      <c r="G47" s="124">
        <v>40521</v>
      </c>
      <c r="H47" s="126" t="s">
        <v>403</v>
      </c>
      <c r="I47" s="126" t="s">
        <v>408</v>
      </c>
      <c r="J47" s="113">
        <v>2.5</v>
      </c>
      <c r="K47" s="114">
        <v>2</v>
      </c>
      <c r="L47" s="114">
        <v>2</v>
      </c>
      <c r="M47" s="137">
        <v>2</v>
      </c>
      <c r="N47" s="137">
        <v>2.5</v>
      </c>
      <c r="O47" s="137">
        <v>0</v>
      </c>
      <c r="P47" s="137">
        <v>5</v>
      </c>
      <c r="Q47" s="137">
        <v>2</v>
      </c>
      <c r="R47" s="137">
        <v>2</v>
      </c>
      <c r="S47" s="137">
        <v>1</v>
      </c>
      <c r="T47" s="137">
        <v>1</v>
      </c>
      <c r="U47" s="137">
        <f t="shared" si="2"/>
        <v>22</v>
      </c>
      <c r="V47" s="138">
        <f t="shared" si="3"/>
        <v>37.288135593220339</v>
      </c>
      <c r="W47" s="1"/>
    </row>
    <row r="48" spans="1:23" s="11" customFormat="1" ht="15.75" x14ac:dyDescent="0.25">
      <c r="A48" s="183">
        <v>42</v>
      </c>
      <c r="B48" s="126" t="s">
        <v>390</v>
      </c>
      <c r="C48" s="126" t="s">
        <v>38</v>
      </c>
      <c r="D48" s="126" t="s">
        <v>131</v>
      </c>
      <c r="E48" s="58" t="s">
        <v>28</v>
      </c>
      <c r="F48" s="128" t="s">
        <v>11</v>
      </c>
      <c r="G48" s="124">
        <v>40379</v>
      </c>
      <c r="H48" s="126" t="s">
        <v>746</v>
      </c>
      <c r="I48" s="122" t="s">
        <v>760</v>
      </c>
      <c r="J48" s="113">
        <v>3.5</v>
      </c>
      <c r="K48" s="114">
        <v>2</v>
      </c>
      <c r="L48" s="114">
        <v>0</v>
      </c>
      <c r="M48" s="137">
        <v>0</v>
      </c>
      <c r="N48" s="137">
        <v>1.5</v>
      </c>
      <c r="O48" s="137">
        <v>0</v>
      </c>
      <c r="P48" s="137">
        <v>5</v>
      </c>
      <c r="Q48" s="137">
        <v>0</v>
      </c>
      <c r="R48" s="137">
        <v>2</v>
      </c>
      <c r="S48" s="137">
        <v>5</v>
      </c>
      <c r="T48" s="137">
        <v>3</v>
      </c>
      <c r="U48" s="137">
        <f t="shared" si="2"/>
        <v>22</v>
      </c>
      <c r="V48" s="138">
        <f t="shared" si="3"/>
        <v>37.288135593220339</v>
      </c>
      <c r="W48" s="1"/>
    </row>
    <row r="49" spans="1:23" s="11" customFormat="1" ht="15.75" x14ac:dyDescent="0.25">
      <c r="A49" s="183">
        <v>43</v>
      </c>
      <c r="B49" s="125" t="s">
        <v>506</v>
      </c>
      <c r="C49" s="125" t="s">
        <v>507</v>
      </c>
      <c r="D49" s="125" t="s">
        <v>400</v>
      </c>
      <c r="E49" s="46" t="s">
        <v>20</v>
      </c>
      <c r="F49" s="127" t="s">
        <v>11</v>
      </c>
      <c r="G49" s="129">
        <v>40573</v>
      </c>
      <c r="H49" s="128" t="s">
        <v>500</v>
      </c>
      <c r="I49" s="128" t="s">
        <v>496</v>
      </c>
      <c r="J49" s="113">
        <v>2</v>
      </c>
      <c r="K49" s="114">
        <v>2</v>
      </c>
      <c r="L49" s="114">
        <v>2</v>
      </c>
      <c r="M49" s="137">
        <v>2</v>
      </c>
      <c r="N49" s="137">
        <v>1</v>
      </c>
      <c r="O49" s="137">
        <v>0</v>
      </c>
      <c r="P49" s="137">
        <v>5</v>
      </c>
      <c r="Q49" s="137">
        <v>2</v>
      </c>
      <c r="R49" s="137">
        <v>1</v>
      </c>
      <c r="S49" s="137">
        <v>0</v>
      </c>
      <c r="T49" s="137">
        <v>4</v>
      </c>
      <c r="U49" s="137">
        <f t="shared" si="2"/>
        <v>21</v>
      </c>
      <c r="V49" s="138">
        <f t="shared" si="3"/>
        <v>35.593220338983052</v>
      </c>
      <c r="W49" s="1"/>
    </row>
    <row r="50" spans="1:23" s="11" customFormat="1" ht="15.75" x14ac:dyDescent="0.25">
      <c r="A50" s="183">
        <v>44</v>
      </c>
      <c r="B50" s="130" t="s">
        <v>574</v>
      </c>
      <c r="C50" s="130" t="s">
        <v>160</v>
      </c>
      <c r="D50" s="130" t="s">
        <v>75</v>
      </c>
      <c r="E50" s="119" t="s">
        <v>28</v>
      </c>
      <c r="F50" s="128" t="s">
        <v>11</v>
      </c>
      <c r="G50" s="129">
        <v>40250</v>
      </c>
      <c r="H50" s="128" t="s">
        <v>573</v>
      </c>
      <c r="I50" s="130" t="s">
        <v>555</v>
      </c>
      <c r="J50" s="113">
        <v>3.5</v>
      </c>
      <c r="K50" s="114">
        <v>2</v>
      </c>
      <c r="L50" s="114">
        <v>0</v>
      </c>
      <c r="M50" s="137">
        <v>2</v>
      </c>
      <c r="N50" s="137">
        <v>0</v>
      </c>
      <c r="O50" s="137">
        <v>2</v>
      </c>
      <c r="P50" s="137">
        <v>4.5</v>
      </c>
      <c r="Q50" s="137">
        <v>1</v>
      </c>
      <c r="R50" s="137">
        <v>0</v>
      </c>
      <c r="S50" s="137">
        <v>6</v>
      </c>
      <c r="T50" s="137">
        <v>0</v>
      </c>
      <c r="U50" s="137">
        <f t="shared" si="2"/>
        <v>21</v>
      </c>
      <c r="V50" s="138">
        <f t="shared" si="3"/>
        <v>35.593220338983052</v>
      </c>
      <c r="W50" s="1"/>
    </row>
    <row r="51" spans="1:23" s="11" customFormat="1" ht="15.75" x14ac:dyDescent="0.25">
      <c r="A51" s="183">
        <v>45</v>
      </c>
      <c r="B51" s="125" t="s">
        <v>501</v>
      </c>
      <c r="C51" s="125" t="s">
        <v>160</v>
      </c>
      <c r="D51" s="125" t="s">
        <v>131</v>
      </c>
      <c r="E51" s="46" t="s">
        <v>28</v>
      </c>
      <c r="F51" s="127" t="s">
        <v>11</v>
      </c>
      <c r="G51" s="129">
        <v>40375</v>
      </c>
      <c r="H51" s="128" t="s">
        <v>500</v>
      </c>
      <c r="I51" s="128" t="s">
        <v>499</v>
      </c>
      <c r="J51" s="113">
        <v>1</v>
      </c>
      <c r="K51" s="114">
        <v>2</v>
      </c>
      <c r="L51" s="114">
        <v>2</v>
      </c>
      <c r="M51" s="137">
        <v>2</v>
      </c>
      <c r="N51" s="137">
        <v>0</v>
      </c>
      <c r="O51" s="137">
        <v>0</v>
      </c>
      <c r="P51" s="137">
        <v>3</v>
      </c>
      <c r="Q51" s="137">
        <v>2</v>
      </c>
      <c r="R51" s="137">
        <v>0</v>
      </c>
      <c r="S51" s="137">
        <v>4</v>
      </c>
      <c r="T51" s="137">
        <v>4</v>
      </c>
      <c r="U51" s="137">
        <f t="shared" si="2"/>
        <v>20</v>
      </c>
      <c r="V51" s="138">
        <f t="shared" si="3"/>
        <v>33.898305084745765</v>
      </c>
      <c r="W51" s="1"/>
    </row>
    <row r="52" spans="1:23" s="11" customFormat="1" ht="15.75" x14ac:dyDescent="0.25">
      <c r="A52" s="183">
        <v>46</v>
      </c>
      <c r="B52" s="125" t="s">
        <v>364</v>
      </c>
      <c r="C52" s="125" t="s">
        <v>365</v>
      </c>
      <c r="D52" s="125" t="s">
        <v>366</v>
      </c>
      <c r="E52" s="46" t="s">
        <v>20</v>
      </c>
      <c r="F52" s="128" t="s">
        <v>11</v>
      </c>
      <c r="G52" s="127">
        <v>40563</v>
      </c>
      <c r="H52" s="128" t="s">
        <v>328</v>
      </c>
      <c r="I52" s="125" t="s">
        <v>340</v>
      </c>
      <c r="J52" s="113">
        <v>4.5</v>
      </c>
      <c r="K52" s="114">
        <v>2</v>
      </c>
      <c r="L52" s="114">
        <v>2</v>
      </c>
      <c r="M52" s="137">
        <v>2</v>
      </c>
      <c r="N52" s="137">
        <v>0</v>
      </c>
      <c r="O52" s="137">
        <v>1</v>
      </c>
      <c r="P52" s="137">
        <v>4.5</v>
      </c>
      <c r="Q52" s="137">
        <v>0</v>
      </c>
      <c r="R52" s="137">
        <v>2</v>
      </c>
      <c r="S52" s="137">
        <v>1</v>
      </c>
      <c r="T52" s="137">
        <v>1</v>
      </c>
      <c r="U52" s="137">
        <f t="shared" si="2"/>
        <v>20</v>
      </c>
      <c r="V52" s="138">
        <f t="shared" si="3"/>
        <v>33.898305084745765</v>
      </c>
      <c r="W52" s="1"/>
    </row>
    <row r="53" spans="1:23" ht="15.75" x14ac:dyDescent="0.25">
      <c r="A53" s="183">
        <v>47</v>
      </c>
      <c r="B53" s="130" t="s">
        <v>355</v>
      </c>
      <c r="C53" s="130" t="s">
        <v>356</v>
      </c>
      <c r="D53" s="130" t="s">
        <v>42</v>
      </c>
      <c r="E53" s="57" t="s">
        <v>28</v>
      </c>
      <c r="F53" s="128" t="s">
        <v>11</v>
      </c>
      <c r="G53" s="129" t="s">
        <v>357</v>
      </c>
      <c r="H53" s="128" t="s">
        <v>328</v>
      </c>
      <c r="I53" s="130" t="s">
        <v>334</v>
      </c>
      <c r="J53" s="113">
        <v>5</v>
      </c>
      <c r="K53" s="114">
        <v>2</v>
      </c>
      <c r="L53" s="114">
        <v>0</v>
      </c>
      <c r="M53" s="137">
        <v>0</v>
      </c>
      <c r="N53" s="137">
        <v>0.5</v>
      </c>
      <c r="O53" s="137">
        <v>3</v>
      </c>
      <c r="P53" s="137">
        <v>3.5</v>
      </c>
      <c r="Q53" s="137">
        <v>0</v>
      </c>
      <c r="R53" s="137">
        <v>1</v>
      </c>
      <c r="S53" s="137">
        <v>3</v>
      </c>
      <c r="T53" s="137">
        <v>1</v>
      </c>
      <c r="U53" s="137">
        <f t="shared" si="2"/>
        <v>19</v>
      </c>
      <c r="V53" s="138">
        <f t="shared" si="3"/>
        <v>32.203389830508478</v>
      </c>
      <c r="W53" s="1"/>
    </row>
    <row r="54" spans="1:23" ht="15.75" x14ac:dyDescent="0.25">
      <c r="A54" s="183">
        <v>48</v>
      </c>
      <c r="B54" s="125" t="s">
        <v>952</v>
      </c>
      <c r="C54" s="125" t="s">
        <v>876</v>
      </c>
      <c r="D54" s="125" t="s">
        <v>133</v>
      </c>
      <c r="E54" s="46" t="s">
        <v>28</v>
      </c>
      <c r="F54" s="128" t="s">
        <v>11</v>
      </c>
      <c r="G54" s="127">
        <v>40336</v>
      </c>
      <c r="H54" s="128" t="s">
        <v>732</v>
      </c>
      <c r="I54" s="128" t="s">
        <v>733</v>
      </c>
      <c r="J54" s="113">
        <v>4.5</v>
      </c>
      <c r="K54" s="114">
        <v>2</v>
      </c>
      <c r="L54" s="114">
        <v>2</v>
      </c>
      <c r="M54" s="137">
        <v>0</v>
      </c>
      <c r="N54" s="137">
        <v>0</v>
      </c>
      <c r="O54" s="137">
        <v>0</v>
      </c>
      <c r="P54" s="137">
        <v>4</v>
      </c>
      <c r="Q54" s="137">
        <v>1</v>
      </c>
      <c r="R54" s="137">
        <v>1</v>
      </c>
      <c r="S54" s="137">
        <v>3</v>
      </c>
      <c r="T54" s="137">
        <v>1</v>
      </c>
      <c r="U54" s="137">
        <f t="shared" si="2"/>
        <v>18.5</v>
      </c>
      <c r="V54" s="138">
        <f t="shared" si="3"/>
        <v>31.35593220338983</v>
      </c>
      <c r="W54" s="1"/>
    </row>
    <row r="55" spans="1:23" ht="15.75" x14ac:dyDescent="0.25">
      <c r="A55" s="183">
        <v>49</v>
      </c>
      <c r="B55" s="130" t="s">
        <v>206</v>
      </c>
      <c r="C55" s="130" t="s">
        <v>813</v>
      </c>
      <c r="D55" s="130" t="s">
        <v>31</v>
      </c>
      <c r="E55" s="57" t="s">
        <v>28</v>
      </c>
      <c r="F55" s="128" t="s">
        <v>11</v>
      </c>
      <c r="G55" s="129">
        <v>40583</v>
      </c>
      <c r="H55" s="128" t="s">
        <v>795</v>
      </c>
      <c r="I55" s="130" t="s">
        <v>809</v>
      </c>
      <c r="J55" s="113">
        <v>1.5</v>
      </c>
      <c r="K55" s="114">
        <v>2</v>
      </c>
      <c r="L55" s="114">
        <v>2</v>
      </c>
      <c r="M55" s="137">
        <v>2</v>
      </c>
      <c r="N55" s="137">
        <v>0</v>
      </c>
      <c r="O55" s="137">
        <v>0</v>
      </c>
      <c r="P55" s="137">
        <v>4.5</v>
      </c>
      <c r="Q55" s="137">
        <v>0</v>
      </c>
      <c r="R55" s="137">
        <v>2</v>
      </c>
      <c r="S55" s="137">
        <v>0</v>
      </c>
      <c r="T55" s="137">
        <v>4</v>
      </c>
      <c r="U55" s="137">
        <f t="shared" si="2"/>
        <v>18</v>
      </c>
      <c r="V55" s="138">
        <f t="shared" si="3"/>
        <v>30.508474576271187</v>
      </c>
      <c r="W55" s="1"/>
    </row>
    <row r="56" spans="1:23" ht="15.75" x14ac:dyDescent="0.25">
      <c r="A56" s="183">
        <v>50</v>
      </c>
      <c r="B56" s="130" t="s">
        <v>859</v>
      </c>
      <c r="C56" s="130" t="s">
        <v>860</v>
      </c>
      <c r="D56" s="130" t="s">
        <v>285</v>
      </c>
      <c r="E56" s="57" t="s">
        <v>28</v>
      </c>
      <c r="F56" s="128" t="s">
        <v>11</v>
      </c>
      <c r="G56" s="129">
        <v>40480</v>
      </c>
      <c r="H56" s="128" t="s">
        <v>713</v>
      </c>
      <c r="I56" s="130" t="s">
        <v>861</v>
      </c>
      <c r="J56" s="113">
        <v>0</v>
      </c>
      <c r="K56" s="114">
        <v>2</v>
      </c>
      <c r="L56" s="114">
        <v>0</v>
      </c>
      <c r="M56" s="137">
        <v>2</v>
      </c>
      <c r="N56" s="137">
        <v>0</v>
      </c>
      <c r="O56" s="137">
        <v>2</v>
      </c>
      <c r="P56" s="137">
        <v>4.5</v>
      </c>
      <c r="Q56" s="137">
        <v>2</v>
      </c>
      <c r="R56" s="137">
        <v>2</v>
      </c>
      <c r="S56" s="137">
        <v>2</v>
      </c>
      <c r="T56" s="137">
        <v>1</v>
      </c>
      <c r="U56" s="137">
        <f t="shared" si="2"/>
        <v>17.5</v>
      </c>
      <c r="V56" s="138">
        <f t="shared" si="3"/>
        <v>29.661016949152543</v>
      </c>
      <c r="W56" s="1"/>
    </row>
    <row r="57" spans="1:23" ht="15.75" x14ac:dyDescent="0.25">
      <c r="A57" s="183">
        <v>51</v>
      </c>
      <c r="B57" s="125" t="s">
        <v>537</v>
      </c>
      <c r="C57" s="125" t="s">
        <v>228</v>
      </c>
      <c r="D57" s="125" t="s">
        <v>288</v>
      </c>
      <c r="E57" s="46" t="s">
        <v>28</v>
      </c>
      <c r="F57" s="128" t="s">
        <v>11</v>
      </c>
      <c r="G57" s="127">
        <v>40481</v>
      </c>
      <c r="H57" s="128" t="s">
        <v>713</v>
      </c>
      <c r="I57" s="125" t="s">
        <v>861</v>
      </c>
      <c r="J57" s="113">
        <v>4</v>
      </c>
      <c r="K57" s="114">
        <v>0</v>
      </c>
      <c r="L57" s="114">
        <v>0</v>
      </c>
      <c r="M57" s="137">
        <v>2</v>
      </c>
      <c r="N57" s="137">
        <v>0</v>
      </c>
      <c r="O57" s="137">
        <v>0.5</v>
      </c>
      <c r="P57" s="137">
        <v>4.5</v>
      </c>
      <c r="Q57" s="137">
        <v>0</v>
      </c>
      <c r="R57" s="137">
        <v>0</v>
      </c>
      <c r="S57" s="137">
        <v>2.5</v>
      </c>
      <c r="T57" s="137">
        <v>4</v>
      </c>
      <c r="U57" s="137">
        <f t="shared" si="2"/>
        <v>17.5</v>
      </c>
      <c r="V57" s="138">
        <f t="shared" si="3"/>
        <v>29.661016949152543</v>
      </c>
      <c r="W57" s="1"/>
    </row>
    <row r="58" spans="1:23" ht="15.75" x14ac:dyDescent="0.25">
      <c r="A58" s="183">
        <v>52</v>
      </c>
      <c r="B58" s="125" t="s">
        <v>442</v>
      </c>
      <c r="C58" s="125" t="s">
        <v>345</v>
      </c>
      <c r="D58" s="125" t="s">
        <v>762</v>
      </c>
      <c r="E58" s="46" t="s">
        <v>20</v>
      </c>
      <c r="F58" s="128" t="s">
        <v>11</v>
      </c>
      <c r="G58" s="127">
        <v>40494</v>
      </c>
      <c r="H58" s="128" t="s">
        <v>732</v>
      </c>
      <c r="I58" s="128" t="s">
        <v>733</v>
      </c>
      <c r="J58" s="113">
        <v>3.5</v>
      </c>
      <c r="K58" s="114">
        <v>2</v>
      </c>
      <c r="L58" s="114">
        <v>2</v>
      </c>
      <c r="M58" s="137">
        <v>0</v>
      </c>
      <c r="N58" s="137">
        <v>0.5</v>
      </c>
      <c r="O58" s="137">
        <v>2</v>
      </c>
      <c r="P58" s="137">
        <v>3</v>
      </c>
      <c r="Q58" s="137">
        <v>1</v>
      </c>
      <c r="R58" s="137">
        <v>0</v>
      </c>
      <c r="S58" s="137">
        <v>3</v>
      </c>
      <c r="T58" s="137">
        <v>0</v>
      </c>
      <c r="U58" s="137">
        <f t="shared" si="2"/>
        <v>17</v>
      </c>
      <c r="V58" s="138">
        <f t="shared" si="3"/>
        <v>28.8135593220339</v>
      </c>
      <c r="W58" s="1"/>
    </row>
    <row r="59" spans="1:23" ht="15.75" x14ac:dyDescent="0.25">
      <c r="A59" s="183">
        <v>53</v>
      </c>
      <c r="B59" s="125" t="s">
        <v>675</v>
      </c>
      <c r="C59" s="125" t="s">
        <v>32</v>
      </c>
      <c r="D59" s="125" t="s">
        <v>30</v>
      </c>
      <c r="E59" s="46" t="s">
        <v>28</v>
      </c>
      <c r="F59" s="128" t="s">
        <v>11</v>
      </c>
      <c r="G59" s="127">
        <v>40429</v>
      </c>
      <c r="H59" s="128" t="s">
        <v>636</v>
      </c>
      <c r="I59" s="125" t="s">
        <v>653</v>
      </c>
      <c r="J59" s="113">
        <v>3</v>
      </c>
      <c r="K59" s="114">
        <v>2</v>
      </c>
      <c r="L59" s="114">
        <v>2</v>
      </c>
      <c r="M59" s="137">
        <v>0</v>
      </c>
      <c r="N59" s="137">
        <v>2</v>
      </c>
      <c r="O59" s="137">
        <v>0.5</v>
      </c>
      <c r="P59" s="137">
        <v>3</v>
      </c>
      <c r="Q59" s="137">
        <v>0</v>
      </c>
      <c r="R59" s="137">
        <v>1.5</v>
      </c>
      <c r="S59" s="137">
        <v>0</v>
      </c>
      <c r="T59" s="137">
        <v>2</v>
      </c>
      <c r="U59" s="137">
        <f t="shared" si="2"/>
        <v>16</v>
      </c>
      <c r="V59" s="138">
        <f t="shared" si="3"/>
        <v>27.118644067796609</v>
      </c>
      <c r="W59" s="1"/>
    </row>
    <row r="60" spans="1:23" ht="15.75" x14ac:dyDescent="0.25">
      <c r="A60" s="183">
        <v>54</v>
      </c>
      <c r="B60" s="125" t="s">
        <v>863</v>
      </c>
      <c r="C60" s="125" t="s">
        <v>251</v>
      </c>
      <c r="D60" s="125" t="s">
        <v>187</v>
      </c>
      <c r="E60" s="46" t="s">
        <v>28</v>
      </c>
      <c r="F60" s="128" t="s">
        <v>11</v>
      </c>
      <c r="G60" s="127">
        <v>40383</v>
      </c>
      <c r="H60" s="128" t="s">
        <v>713</v>
      </c>
      <c r="I60" s="130" t="s">
        <v>861</v>
      </c>
      <c r="J60" s="113">
        <v>1</v>
      </c>
      <c r="K60" s="114">
        <v>2</v>
      </c>
      <c r="L60" s="114">
        <v>0</v>
      </c>
      <c r="M60" s="137">
        <v>2</v>
      </c>
      <c r="N60" s="137">
        <v>0</v>
      </c>
      <c r="O60" s="137">
        <v>1</v>
      </c>
      <c r="P60" s="137">
        <v>4</v>
      </c>
      <c r="Q60" s="137">
        <v>1</v>
      </c>
      <c r="R60" s="137">
        <v>3</v>
      </c>
      <c r="S60" s="137">
        <v>0</v>
      </c>
      <c r="T60" s="137">
        <v>1</v>
      </c>
      <c r="U60" s="137">
        <f t="shared" si="2"/>
        <v>15</v>
      </c>
      <c r="V60" s="138">
        <f t="shared" si="3"/>
        <v>25.423728813559322</v>
      </c>
      <c r="W60" s="1"/>
    </row>
    <row r="61" spans="1:23" ht="15.75" x14ac:dyDescent="0.25">
      <c r="A61" s="183">
        <v>55</v>
      </c>
      <c r="B61" s="130" t="s">
        <v>810</v>
      </c>
      <c r="C61" s="130" t="s">
        <v>332</v>
      </c>
      <c r="D61" s="130" t="s">
        <v>105</v>
      </c>
      <c r="E61" s="57" t="s">
        <v>28</v>
      </c>
      <c r="F61" s="128" t="s">
        <v>11</v>
      </c>
      <c r="G61" s="129">
        <v>40607</v>
      </c>
      <c r="H61" s="128" t="s">
        <v>795</v>
      </c>
      <c r="I61" s="130" t="s">
        <v>809</v>
      </c>
      <c r="J61" s="113">
        <v>3</v>
      </c>
      <c r="K61" s="114">
        <v>2</v>
      </c>
      <c r="L61" s="114">
        <v>2</v>
      </c>
      <c r="M61" s="137">
        <v>2</v>
      </c>
      <c r="N61" s="137">
        <v>0</v>
      </c>
      <c r="O61" s="137">
        <v>1</v>
      </c>
      <c r="P61" s="137">
        <v>2</v>
      </c>
      <c r="Q61" s="137">
        <v>1</v>
      </c>
      <c r="R61" s="137">
        <v>0</v>
      </c>
      <c r="S61" s="137">
        <v>1</v>
      </c>
      <c r="T61" s="137">
        <v>0</v>
      </c>
      <c r="U61" s="137">
        <f t="shared" si="2"/>
        <v>14</v>
      </c>
      <c r="V61" s="138">
        <f t="shared" si="3"/>
        <v>23.728813559322035</v>
      </c>
      <c r="W61" s="1"/>
    </row>
    <row r="62" spans="1:23" ht="15.75" x14ac:dyDescent="0.25">
      <c r="A62" s="183">
        <v>56</v>
      </c>
      <c r="B62" s="125" t="s">
        <v>508</v>
      </c>
      <c r="C62" s="125" t="s">
        <v>104</v>
      </c>
      <c r="D62" s="125" t="s">
        <v>9</v>
      </c>
      <c r="E62" s="46" t="s">
        <v>28</v>
      </c>
      <c r="F62" s="128" t="s">
        <v>11</v>
      </c>
      <c r="G62" s="129">
        <v>40459</v>
      </c>
      <c r="H62" s="128" t="s">
        <v>500</v>
      </c>
      <c r="I62" s="128" t="s">
        <v>496</v>
      </c>
      <c r="J62" s="113">
        <v>0</v>
      </c>
      <c r="K62" s="114">
        <v>2</v>
      </c>
      <c r="L62" s="114">
        <v>2</v>
      </c>
      <c r="M62" s="137">
        <v>0</v>
      </c>
      <c r="N62" s="137">
        <v>0</v>
      </c>
      <c r="O62" s="137">
        <v>0</v>
      </c>
      <c r="P62" s="137">
        <v>4</v>
      </c>
      <c r="Q62" s="137">
        <v>1</v>
      </c>
      <c r="R62" s="137">
        <v>5</v>
      </c>
      <c r="S62" s="137">
        <v>0</v>
      </c>
      <c r="T62" s="137">
        <v>0</v>
      </c>
      <c r="U62" s="137">
        <f t="shared" si="2"/>
        <v>14</v>
      </c>
      <c r="V62" s="138">
        <f t="shared" si="3"/>
        <v>23.728813559322035</v>
      </c>
      <c r="W62" s="1"/>
    </row>
    <row r="63" spans="1:23" ht="15.75" x14ac:dyDescent="0.25">
      <c r="A63" s="183">
        <v>57</v>
      </c>
      <c r="B63" s="130" t="s">
        <v>143</v>
      </c>
      <c r="C63" s="130" t="s">
        <v>13</v>
      </c>
      <c r="D63" s="130" t="s">
        <v>572</v>
      </c>
      <c r="E63" s="57" t="s">
        <v>28</v>
      </c>
      <c r="F63" s="128" t="s">
        <v>11</v>
      </c>
      <c r="G63" s="129">
        <v>40584</v>
      </c>
      <c r="H63" s="128" t="s">
        <v>573</v>
      </c>
      <c r="I63" s="130" t="s">
        <v>547</v>
      </c>
      <c r="J63" s="113">
        <v>1.5</v>
      </c>
      <c r="K63" s="114">
        <v>0</v>
      </c>
      <c r="L63" s="114">
        <v>2</v>
      </c>
      <c r="M63" s="137">
        <v>0</v>
      </c>
      <c r="N63" s="137">
        <v>0</v>
      </c>
      <c r="O63" s="137">
        <v>2</v>
      </c>
      <c r="P63" s="137">
        <v>4</v>
      </c>
      <c r="Q63" s="137">
        <v>0</v>
      </c>
      <c r="R63" s="137">
        <v>2</v>
      </c>
      <c r="S63" s="137">
        <v>2</v>
      </c>
      <c r="T63" s="137">
        <v>0</v>
      </c>
      <c r="U63" s="137">
        <f t="shared" si="2"/>
        <v>13.5</v>
      </c>
      <c r="V63" s="138">
        <f t="shared" si="3"/>
        <v>22.881355932203391</v>
      </c>
      <c r="W63" s="1"/>
    </row>
    <row r="64" spans="1:23" ht="15.75" x14ac:dyDescent="0.25">
      <c r="A64" s="183">
        <v>58</v>
      </c>
      <c r="B64" s="125" t="s">
        <v>503</v>
      </c>
      <c r="C64" s="125" t="s">
        <v>504</v>
      </c>
      <c r="D64" s="125" t="s">
        <v>505</v>
      </c>
      <c r="E64" s="46" t="s">
        <v>28</v>
      </c>
      <c r="F64" s="127" t="s">
        <v>11</v>
      </c>
      <c r="G64" s="129">
        <v>40311</v>
      </c>
      <c r="H64" s="128" t="s">
        <v>500</v>
      </c>
      <c r="I64" s="128" t="s">
        <v>496</v>
      </c>
      <c r="J64" s="113">
        <v>3</v>
      </c>
      <c r="K64" s="114">
        <v>2</v>
      </c>
      <c r="L64" s="114">
        <v>2</v>
      </c>
      <c r="M64" s="137">
        <v>0</v>
      </c>
      <c r="N64" s="137">
        <v>0</v>
      </c>
      <c r="O64" s="137">
        <v>0</v>
      </c>
      <c r="P64" s="137">
        <v>3.5</v>
      </c>
      <c r="Q64" s="137">
        <v>0</v>
      </c>
      <c r="R64" s="137">
        <v>0</v>
      </c>
      <c r="S64" s="137">
        <v>2</v>
      </c>
      <c r="T64" s="137">
        <v>0.5</v>
      </c>
      <c r="U64" s="137">
        <f t="shared" si="2"/>
        <v>13</v>
      </c>
      <c r="V64" s="138">
        <f t="shared" si="3"/>
        <v>22.033898305084747</v>
      </c>
      <c r="W64" s="1"/>
    </row>
    <row r="65" spans="1:23" ht="15.75" x14ac:dyDescent="0.25">
      <c r="A65" s="183">
        <v>59</v>
      </c>
      <c r="B65" s="130" t="s">
        <v>599</v>
      </c>
      <c r="C65" s="130" t="s">
        <v>130</v>
      </c>
      <c r="D65" s="130" t="s">
        <v>36</v>
      </c>
      <c r="E65" s="57" t="s">
        <v>28</v>
      </c>
      <c r="F65" s="127" t="s">
        <v>11</v>
      </c>
      <c r="G65" s="133">
        <v>40233</v>
      </c>
      <c r="H65" s="128" t="s">
        <v>580</v>
      </c>
      <c r="I65" s="130" t="s">
        <v>600</v>
      </c>
      <c r="J65" s="113">
        <v>3.5</v>
      </c>
      <c r="K65" s="114">
        <v>2</v>
      </c>
      <c r="L65" s="114">
        <v>0</v>
      </c>
      <c r="M65" s="137">
        <v>2</v>
      </c>
      <c r="N65" s="137">
        <v>0</v>
      </c>
      <c r="O65" s="137">
        <v>1</v>
      </c>
      <c r="P65" s="137">
        <v>4</v>
      </c>
      <c r="Q65" s="137">
        <v>0</v>
      </c>
      <c r="R65" s="137">
        <v>0</v>
      </c>
      <c r="S65" s="137">
        <v>0</v>
      </c>
      <c r="T65" s="137">
        <v>0</v>
      </c>
      <c r="U65" s="137">
        <f t="shared" si="2"/>
        <v>12.5</v>
      </c>
      <c r="V65" s="138">
        <f t="shared" si="3"/>
        <v>21.1864406779661</v>
      </c>
      <c r="W65" s="1"/>
    </row>
    <row r="66" spans="1:23" ht="15.75" x14ac:dyDescent="0.25">
      <c r="A66" s="183">
        <v>60</v>
      </c>
      <c r="B66" s="130" t="s">
        <v>359</v>
      </c>
      <c r="C66" s="130" t="s">
        <v>92</v>
      </c>
      <c r="D66" s="130" t="s">
        <v>119</v>
      </c>
      <c r="E66" s="57" t="s">
        <v>28</v>
      </c>
      <c r="F66" s="128" t="s">
        <v>11</v>
      </c>
      <c r="G66" s="129">
        <v>40416</v>
      </c>
      <c r="H66" s="128" t="s">
        <v>328</v>
      </c>
      <c r="I66" s="130" t="s">
        <v>334</v>
      </c>
      <c r="J66" s="113">
        <v>2.5</v>
      </c>
      <c r="K66" s="114">
        <v>0</v>
      </c>
      <c r="L66" s="114">
        <v>0</v>
      </c>
      <c r="M66" s="137">
        <v>2</v>
      </c>
      <c r="N66" s="137">
        <v>0</v>
      </c>
      <c r="O66" s="137">
        <v>2</v>
      </c>
      <c r="P66" s="137">
        <v>5</v>
      </c>
      <c r="Q66" s="137">
        <v>0</v>
      </c>
      <c r="R66" s="137">
        <v>0</v>
      </c>
      <c r="S66" s="137">
        <v>0</v>
      </c>
      <c r="T66" s="137">
        <v>0</v>
      </c>
      <c r="U66" s="137">
        <f t="shared" si="2"/>
        <v>11.5</v>
      </c>
      <c r="V66" s="138">
        <f t="shared" si="3"/>
        <v>19.491525423728813</v>
      </c>
      <c r="W66" s="1"/>
    </row>
    <row r="67" spans="1:23" ht="15.75" x14ac:dyDescent="0.25">
      <c r="A67" s="183">
        <v>61</v>
      </c>
      <c r="B67" s="130" t="s">
        <v>370</v>
      </c>
      <c r="C67" s="130" t="s">
        <v>601</v>
      </c>
      <c r="D67" s="130" t="s">
        <v>131</v>
      </c>
      <c r="E67" s="57" t="s">
        <v>28</v>
      </c>
      <c r="F67" s="127" t="s">
        <v>11</v>
      </c>
      <c r="G67" s="133">
        <v>40421</v>
      </c>
      <c r="H67" s="128" t="s">
        <v>580</v>
      </c>
      <c r="I67" s="130" t="s">
        <v>600</v>
      </c>
      <c r="J67" s="113">
        <v>3.5</v>
      </c>
      <c r="K67" s="114">
        <v>2</v>
      </c>
      <c r="L67" s="114">
        <v>0</v>
      </c>
      <c r="M67" s="137">
        <v>0</v>
      </c>
      <c r="N67" s="137">
        <v>0</v>
      </c>
      <c r="O67" s="137">
        <v>0</v>
      </c>
      <c r="P67" s="137">
        <v>4.5</v>
      </c>
      <c r="Q67" s="137">
        <v>0</v>
      </c>
      <c r="R67" s="137">
        <v>0</v>
      </c>
      <c r="S67" s="137">
        <v>0</v>
      </c>
      <c r="T67" s="137">
        <v>0</v>
      </c>
      <c r="U67" s="137">
        <f t="shared" si="2"/>
        <v>10</v>
      </c>
      <c r="V67" s="138">
        <f t="shared" si="3"/>
        <v>16.949152542372882</v>
      </c>
      <c r="W67" s="1"/>
    </row>
    <row r="71" spans="1:23" ht="15.75" x14ac:dyDescent="0.25">
      <c r="I71" s="25" t="s">
        <v>1000</v>
      </c>
    </row>
    <row r="72" spans="1:23" ht="15.75" x14ac:dyDescent="0.25">
      <c r="I72" s="2" t="s">
        <v>1012</v>
      </c>
    </row>
    <row r="73" spans="1:23" ht="15.75" x14ac:dyDescent="0.25">
      <c r="I73" s="25" t="s">
        <v>1013</v>
      </c>
    </row>
    <row r="74" spans="1:23" ht="15.75" x14ac:dyDescent="0.25">
      <c r="I74" s="25" t="s">
        <v>1002</v>
      </c>
    </row>
    <row r="75" spans="1:23" ht="15.75" x14ac:dyDescent="0.25">
      <c r="I75" s="25" t="s">
        <v>1014</v>
      </c>
    </row>
    <row r="76" spans="1:23" ht="15.75" x14ac:dyDescent="0.25">
      <c r="I76" s="25" t="s">
        <v>1015</v>
      </c>
    </row>
    <row r="77" spans="1:23" ht="15.75" x14ac:dyDescent="0.25">
      <c r="I77" s="25" t="s">
        <v>1016</v>
      </c>
    </row>
    <row r="78" spans="1:23" ht="15.75" x14ac:dyDescent="0.25">
      <c r="I78" s="25" t="s">
        <v>1017</v>
      </c>
    </row>
    <row r="79" spans="1:23" ht="15.75" x14ac:dyDescent="0.25">
      <c r="I79" s="25" t="s">
        <v>1018</v>
      </c>
    </row>
    <row r="80" spans="1:23" ht="15.75" x14ac:dyDescent="0.25">
      <c r="I80" s="25" t="s">
        <v>1019</v>
      </c>
    </row>
    <row r="81" spans="9:9" ht="15.75" x14ac:dyDescent="0.25">
      <c r="I81" s="25" t="s">
        <v>1020</v>
      </c>
    </row>
    <row r="82" spans="9:9" ht="15.75" x14ac:dyDescent="0.25">
      <c r="I82" s="25" t="s">
        <v>1021</v>
      </c>
    </row>
    <row r="83" spans="9:9" ht="15.75" x14ac:dyDescent="0.25">
      <c r="I83" s="25" t="s">
        <v>1022</v>
      </c>
    </row>
    <row r="84" spans="9:9" ht="15.75" x14ac:dyDescent="0.25">
      <c r="I84" s="25" t="s">
        <v>1023</v>
      </c>
    </row>
    <row r="85" spans="9:9" ht="15.75" x14ac:dyDescent="0.25">
      <c r="I85" s="25" t="s">
        <v>1024</v>
      </c>
    </row>
    <row r="86" spans="9:9" ht="15.75" x14ac:dyDescent="0.25">
      <c r="I86" s="25" t="s">
        <v>1025</v>
      </c>
    </row>
    <row r="87" spans="9:9" ht="15.75" x14ac:dyDescent="0.25">
      <c r="I87" s="25" t="s">
        <v>1026</v>
      </c>
    </row>
    <row r="88" spans="9:9" ht="15.75" x14ac:dyDescent="0.25">
      <c r="I88" s="25" t="s">
        <v>1027</v>
      </c>
    </row>
    <row r="89" spans="9:9" ht="15.75" x14ac:dyDescent="0.25">
      <c r="I89" s="25" t="s">
        <v>1028</v>
      </c>
    </row>
    <row r="90" spans="9:9" ht="15.75" x14ac:dyDescent="0.25">
      <c r="I90" s="25" t="s">
        <v>1029</v>
      </c>
    </row>
    <row r="91" spans="9:9" ht="15.75" x14ac:dyDescent="0.25">
      <c r="I91" s="25" t="s">
        <v>1030</v>
      </c>
    </row>
    <row r="92" spans="9:9" ht="15.75" x14ac:dyDescent="0.25">
      <c r="I92" s="25" t="s">
        <v>1031</v>
      </c>
    </row>
    <row r="93" spans="9:9" ht="15.75" x14ac:dyDescent="0.25">
      <c r="I93" s="25" t="s">
        <v>1032</v>
      </c>
    </row>
    <row r="94" spans="9:9" ht="15.75" x14ac:dyDescent="0.25">
      <c r="I94" s="25" t="s">
        <v>1033</v>
      </c>
    </row>
    <row r="95" spans="9:9" ht="15.75" x14ac:dyDescent="0.25">
      <c r="I95" s="25" t="s">
        <v>1034</v>
      </c>
    </row>
  </sheetData>
  <sortState ref="A7:W67">
    <sortCondition descending="1" ref="U7:U6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"/>
  <sheetViews>
    <sheetView zoomScale="70" zoomScaleNormal="70" workbookViewId="0">
      <selection activeCell="A14" sqref="A14"/>
    </sheetView>
  </sheetViews>
  <sheetFormatPr defaultRowHeight="15" x14ac:dyDescent="0.25"/>
  <cols>
    <col min="1" max="1" width="4.85546875" customWidth="1"/>
    <col min="2" max="2" width="17.5703125" customWidth="1"/>
    <col min="3" max="3" width="12.7109375" customWidth="1"/>
    <col min="4" max="4" width="18.42578125" customWidth="1"/>
    <col min="5" max="5" width="6.140625" customWidth="1"/>
    <col min="6" max="6" width="12.42578125" bestFit="1" customWidth="1"/>
    <col min="7" max="7" width="11.28515625" bestFit="1" customWidth="1"/>
    <col min="8" max="8" width="35.28515625" customWidth="1"/>
    <col min="9" max="9" width="39.140625" customWidth="1"/>
    <col min="10" max="10" width="6" customWidth="1"/>
    <col min="11" max="11" width="5.28515625" customWidth="1"/>
    <col min="12" max="13" width="5.140625" customWidth="1"/>
    <col min="14" max="14" width="4.85546875" customWidth="1"/>
    <col min="15" max="15" width="5" customWidth="1"/>
    <col min="16" max="16" width="5.140625" customWidth="1"/>
    <col min="17" max="21" width="5.7109375" customWidth="1"/>
    <col min="22" max="22" width="5.140625" customWidth="1"/>
    <col min="24" max="24" width="13.85546875" customWidth="1"/>
    <col min="25" max="25" width="11.7109375" customWidth="1"/>
  </cols>
  <sheetData>
    <row r="1" spans="1:25" ht="15.75" x14ac:dyDescent="0.25">
      <c r="A1" s="2"/>
      <c r="B1" s="2"/>
      <c r="C1" s="2"/>
      <c r="D1" s="2"/>
      <c r="E1" s="2"/>
      <c r="F1" s="2"/>
      <c r="G1" s="2"/>
      <c r="H1" s="2"/>
      <c r="I1" s="2"/>
      <c r="J1" s="2"/>
    </row>
    <row r="2" spans="1:25" ht="15.75" x14ac:dyDescent="0.25">
      <c r="A2" s="2"/>
      <c r="B2" s="2"/>
      <c r="C2" s="2"/>
      <c r="D2" s="2"/>
      <c r="E2" s="2"/>
      <c r="F2" s="2" t="s">
        <v>896</v>
      </c>
      <c r="G2" s="2"/>
      <c r="H2" s="2"/>
      <c r="I2" s="2"/>
      <c r="J2" s="2"/>
    </row>
    <row r="3" spans="1:25" ht="15.75" x14ac:dyDescent="0.25">
      <c r="A3" s="2"/>
      <c r="B3" s="2" t="s">
        <v>897</v>
      </c>
      <c r="C3" s="2"/>
      <c r="D3" s="2"/>
      <c r="E3" s="2"/>
      <c r="F3" s="2"/>
      <c r="G3" s="2"/>
      <c r="H3" s="2"/>
    </row>
    <row r="4" spans="1:25" ht="15.75" x14ac:dyDescent="0.25">
      <c r="B4" s="2" t="s">
        <v>898</v>
      </c>
      <c r="C4" s="2" t="s">
        <v>902</v>
      </c>
      <c r="D4" s="2"/>
      <c r="E4" s="2"/>
      <c r="F4" s="2"/>
      <c r="G4" s="2"/>
      <c r="H4" s="2"/>
      <c r="I4" s="2" t="s">
        <v>899</v>
      </c>
      <c r="J4" s="3">
        <v>9</v>
      </c>
    </row>
    <row r="5" spans="1:25" ht="15.75" x14ac:dyDescent="0.25">
      <c r="B5" s="2" t="s">
        <v>900</v>
      </c>
      <c r="C5" s="2"/>
      <c r="D5" s="3">
        <v>72</v>
      </c>
      <c r="E5" s="2"/>
      <c r="F5" s="2"/>
      <c r="G5" s="2"/>
      <c r="H5" s="2"/>
      <c r="I5" s="2" t="s">
        <v>901</v>
      </c>
      <c r="J5" s="2" t="s">
        <v>983</v>
      </c>
    </row>
    <row r="7" spans="1:25" s="11" customFormat="1" ht="42" customHeight="1" x14ac:dyDescent="0.25">
      <c r="A7" s="48" t="s">
        <v>903</v>
      </c>
      <c r="B7" s="49" t="s">
        <v>0</v>
      </c>
      <c r="C7" s="49" t="s">
        <v>1</v>
      </c>
      <c r="D7" s="49" t="s">
        <v>2</v>
      </c>
      <c r="E7" s="49" t="s">
        <v>3</v>
      </c>
      <c r="F7" s="49" t="s">
        <v>4</v>
      </c>
      <c r="G7" s="49" t="s">
        <v>5</v>
      </c>
      <c r="H7" s="49" t="s">
        <v>6</v>
      </c>
      <c r="I7" s="49" t="s">
        <v>7</v>
      </c>
      <c r="J7" s="49" t="s">
        <v>984</v>
      </c>
      <c r="K7" s="49" t="s">
        <v>985</v>
      </c>
      <c r="L7" s="49" t="s">
        <v>986</v>
      </c>
      <c r="M7" s="49" t="s">
        <v>987</v>
      </c>
      <c r="N7" s="49" t="s">
        <v>988</v>
      </c>
      <c r="O7" s="49" t="s">
        <v>989</v>
      </c>
      <c r="P7" s="49" t="s">
        <v>990</v>
      </c>
      <c r="Q7" s="49" t="s">
        <v>995</v>
      </c>
      <c r="R7" s="49" t="s">
        <v>996</v>
      </c>
      <c r="S7" s="49" t="s">
        <v>1035</v>
      </c>
      <c r="T7" s="49" t="s">
        <v>1036</v>
      </c>
      <c r="U7" s="49" t="s">
        <v>1044</v>
      </c>
      <c r="V7" s="49" t="s">
        <v>1045</v>
      </c>
      <c r="W7" s="54" t="s">
        <v>991</v>
      </c>
      <c r="X7" s="54" t="s">
        <v>992</v>
      </c>
      <c r="Y7" s="54" t="s">
        <v>993</v>
      </c>
    </row>
    <row r="8" spans="1:25" s="199" customFormat="1" ht="15.75" x14ac:dyDescent="0.25">
      <c r="A8" s="184">
        <v>1</v>
      </c>
      <c r="B8" s="173" t="s">
        <v>374</v>
      </c>
      <c r="C8" s="184" t="s">
        <v>779</v>
      </c>
      <c r="D8" s="184" t="s">
        <v>441</v>
      </c>
      <c r="E8" s="183" t="s">
        <v>20</v>
      </c>
      <c r="F8" s="177" t="s">
        <v>11</v>
      </c>
      <c r="G8" s="197">
        <v>40027</v>
      </c>
      <c r="H8" s="173" t="s">
        <v>746</v>
      </c>
      <c r="I8" s="173" t="s">
        <v>765</v>
      </c>
      <c r="J8" s="185">
        <v>3</v>
      </c>
      <c r="K8" s="187">
        <v>8</v>
      </c>
      <c r="L8" s="187">
        <v>6</v>
      </c>
      <c r="M8" s="187">
        <v>0</v>
      </c>
      <c r="N8" s="187">
        <v>5</v>
      </c>
      <c r="O8" s="187">
        <v>8</v>
      </c>
      <c r="P8" s="187">
        <v>2</v>
      </c>
      <c r="Q8" s="187">
        <v>6.5</v>
      </c>
      <c r="R8" s="187">
        <v>3</v>
      </c>
      <c r="S8" s="187">
        <v>4</v>
      </c>
      <c r="T8" s="187">
        <v>3</v>
      </c>
      <c r="U8" s="187">
        <v>5</v>
      </c>
      <c r="V8" s="187">
        <v>3</v>
      </c>
      <c r="W8" s="187">
        <f t="shared" ref="W8:W39" si="0">SUM(J8:V8)</f>
        <v>56.5</v>
      </c>
      <c r="X8" s="198">
        <f t="shared" ref="X8:X39" si="1">W8*100/72</f>
        <v>78.472222222222229</v>
      </c>
      <c r="Y8" s="187" t="s">
        <v>194</v>
      </c>
    </row>
    <row r="9" spans="1:25" s="199" customFormat="1" ht="15.75" x14ac:dyDescent="0.25">
      <c r="A9" s="184">
        <v>2</v>
      </c>
      <c r="B9" s="184" t="s">
        <v>83</v>
      </c>
      <c r="C9" s="184" t="s">
        <v>279</v>
      </c>
      <c r="D9" s="184" t="s">
        <v>27</v>
      </c>
      <c r="E9" s="183" t="s">
        <v>28</v>
      </c>
      <c r="F9" s="177" t="s">
        <v>11</v>
      </c>
      <c r="G9" s="200" t="s">
        <v>874</v>
      </c>
      <c r="H9" s="177" t="s">
        <v>713</v>
      </c>
      <c r="I9" s="184" t="s">
        <v>834</v>
      </c>
      <c r="J9" s="201">
        <v>3</v>
      </c>
      <c r="K9" s="187">
        <v>8</v>
      </c>
      <c r="L9" s="187">
        <v>5</v>
      </c>
      <c r="M9" s="187">
        <v>3</v>
      </c>
      <c r="N9" s="187">
        <v>4</v>
      </c>
      <c r="O9" s="187">
        <v>7.5</v>
      </c>
      <c r="P9" s="187">
        <v>5</v>
      </c>
      <c r="Q9" s="187">
        <v>6.5</v>
      </c>
      <c r="R9" s="187">
        <v>0</v>
      </c>
      <c r="S9" s="187">
        <v>4</v>
      </c>
      <c r="T9" s="187">
        <v>3</v>
      </c>
      <c r="U9" s="187">
        <v>2</v>
      </c>
      <c r="V9" s="187">
        <v>4</v>
      </c>
      <c r="W9" s="187">
        <f t="shared" si="0"/>
        <v>55</v>
      </c>
      <c r="X9" s="198">
        <f t="shared" si="1"/>
        <v>76.388888888888886</v>
      </c>
      <c r="Y9" s="187" t="s">
        <v>628</v>
      </c>
    </row>
    <row r="10" spans="1:25" s="199" customFormat="1" ht="15.75" x14ac:dyDescent="0.25">
      <c r="A10" s="184">
        <v>3</v>
      </c>
      <c r="B10" s="202" t="s">
        <v>698</v>
      </c>
      <c r="C10" s="202" t="s">
        <v>48</v>
      </c>
      <c r="D10" s="202" t="s">
        <v>95</v>
      </c>
      <c r="E10" s="185" t="s">
        <v>28</v>
      </c>
      <c r="F10" s="177" t="s">
        <v>11</v>
      </c>
      <c r="G10" s="203">
        <v>40299</v>
      </c>
      <c r="H10" s="202" t="s">
        <v>688</v>
      </c>
      <c r="I10" s="184" t="s">
        <v>693</v>
      </c>
      <c r="J10" s="201">
        <v>2</v>
      </c>
      <c r="K10" s="187">
        <v>4</v>
      </c>
      <c r="L10" s="187">
        <v>8</v>
      </c>
      <c r="M10" s="187">
        <v>3</v>
      </c>
      <c r="N10" s="187">
        <v>4</v>
      </c>
      <c r="O10" s="187">
        <v>6</v>
      </c>
      <c r="P10" s="187">
        <v>3</v>
      </c>
      <c r="Q10" s="187">
        <v>6.5</v>
      </c>
      <c r="R10" s="187">
        <v>5</v>
      </c>
      <c r="S10" s="187">
        <v>2.5</v>
      </c>
      <c r="T10" s="187">
        <v>3</v>
      </c>
      <c r="U10" s="187">
        <v>2</v>
      </c>
      <c r="V10" s="187">
        <v>5</v>
      </c>
      <c r="W10" s="187">
        <f t="shared" si="0"/>
        <v>54</v>
      </c>
      <c r="X10" s="198">
        <f t="shared" si="1"/>
        <v>75</v>
      </c>
      <c r="Y10" s="187" t="s">
        <v>628</v>
      </c>
    </row>
    <row r="11" spans="1:25" s="199" customFormat="1" ht="15.75" x14ac:dyDescent="0.25">
      <c r="A11" s="184">
        <v>4</v>
      </c>
      <c r="B11" s="184" t="s">
        <v>692</v>
      </c>
      <c r="C11" s="184" t="s">
        <v>8</v>
      </c>
      <c r="D11" s="184" t="s">
        <v>133</v>
      </c>
      <c r="E11" s="183" t="s">
        <v>28</v>
      </c>
      <c r="F11" s="177" t="s">
        <v>11</v>
      </c>
      <c r="G11" s="200">
        <v>40065</v>
      </c>
      <c r="H11" s="177" t="s">
        <v>688</v>
      </c>
      <c r="I11" s="184" t="s">
        <v>693</v>
      </c>
      <c r="J11" s="185">
        <v>2</v>
      </c>
      <c r="K11" s="187">
        <v>2</v>
      </c>
      <c r="L11" s="187">
        <v>8</v>
      </c>
      <c r="M11" s="187">
        <v>5</v>
      </c>
      <c r="N11" s="187">
        <v>4</v>
      </c>
      <c r="O11" s="187">
        <v>6.5</v>
      </c>
      <c r="P11" s="187">
        <v>4</v>
      </c>
      <c r="Q11" s="187">
        <v>6.5</v>
      </c>
      <c r="R11" s="187">
        <v>5</v>
      </c>
      <c r="S11" s="187">
        <v>0.5</v>
      </c>
      <c r="T11" s="187">
        <v>3</v>
      </c>
      <c r="U11" s="187">
        <v>3.5</v>
      </c>
      <c r="V11" s="187">
        <v>3</v>
      </c>
      <c r="W11" s="187">
        <f t="shared" si="0"/>
        <v>53</v>
      </c>
      <c r="X11" s="198">
        <f t="shared" si="1"/>
        <v>73.611111111111114</v>
      </c>
      <c r="Y11" s="187" t="s">
        <v>628</v>
      </c>
    </row>
    <row r="12" spans="1:25" s="199" customFormat="1" ht="15.75" x14ac:dyDescent="0.25">
      <c r="A12" s="184">
        <v>5</v>
      </c>
      <c r="B12" s="194" t="s">
        <v>696</v>
      </c>
      <c r="C12" s="194" t="s">
        <v>123</v>
      </c>
      <c r="D12" s="194" t="s">
        <v>272</v>
      </c>
      <c r="E12" s="185" t="s">
        <v>28</v>
      </c>
      <c r="F12" s="177" t="s">
        <v>11</v>
      </c>
      <c r="G12" s="204">
        <v>40019</v>
      </c>
      <c r="H12" s="194" t="s">
        <v>688</v>
      </c>
      <c r="I12" s="194" t="s">
        <v>694</v>
      </c>
      <c r="J12" s="201">
        <v>1</v>
      </c>
      <c r="K12" s="187">
        <v>5</v>
      </c>
      <c r="L12" s="187">
        <v>6</v>
      </c>
      <c r="M12" s="187">
        <v>5</v>
      </c>
      <c r="N12" s="187">
        <v>4</v>
      </c>
      <c r="O12" s="187">
        <v>5</v>
      </c>
      <c r="P12" s="187">
        <v>4</v>
      </c>
      <c r="Q12" s="187">
        <v>5.5</v>
      </c>
      <c r="R12" s="187">
        <v>5</v>
      </c>
      <c r="S12" s="187">
        <v>4</v>
      </c>
      <c r="T12" s="187">
        <v>0</v>
      </c>
      <c r="U12" s="187">
        <v>4</v>
      </c>
      <c r="V12" s="187">
        <v>3</v>
      </c>
      <c r="W12" s="187">
        <f t="shared" si="0"/>
        <v>51.5</v>
      </c>
      <c r="X12" s="198">
        <f t="shared" si="1"/>
        <v>71.527777777777771</v>
      </c>
      <c r="Y12" s="187" t="s">
        <v>628</v>
      </c>
    </row>
    <row r="13" spans="1:25" s="199" customFormat="1" ht="15.75" x14ac:dyDescent="0.25">
      <c r="A13" s="184">
        <v>6</v>
      </c>
      <c r="B13" s="191" t="s">
        <v>148</v>
      </c>
      <c r="C13" s="191" t="s">
        <v>149</v>
      </c>
      <c r="D13" s="191" t="s">
        <v>100</v>
      </c>
      <c r="E13" s="195" t="s">
        <v>28</v>
      </c>
      <c r="F13" s="177" t="s">
        <v>11</v>
      </c>
      <c r="G13" s="205">
        <v>40053</v>
      </c>
      <c r="H13" s="177" t="s">
        <v>150</v>
      </c>
      <c r="I13" s="191" t="s">
        <v>113</v>
      </c>
      <c r="J13" s="185">
        <v>2</v>
      </c>
      <c r="K13" s="187">
        <v>7</v>
      </c>
      <c r="L13" s="187">
        <v>6</v>
      </c>
      <c r="M13" s="187">
        <v>5</v>
      </c>
      <c r="N13" s="187">
        <v>4</v>
      </c>
      <c r="O13" s="187">
        <v>5.5</v>
      </c>
      <c r="P13" s="187">
        <v>3</v>
      </c>
      <c r="Q13" s="187">
        <v>6.5</v>
      </c>
      <c r="R13" s="187">
        <v>5</v>
      </c>
      <c r="S13" s="187">
        <v>0.5</v>
      </c>
      <c r="T13" s="187">
        <v>2</v>
      </c>
      <c r="U13" s="187">
        <v>2</v>
      </c>
      <c r="V13" s="187">
        <v>3</v>
      </c>
      <c r="W13" s="187">
        <f t="shared" si="0"/>
        <v>51.5</v>
      </c>
      <c r="X13" s="198">
        <f t="shared" si="1"/>
        <v>71.527777777777771</v>
      </c>
      <c r="Y13" s="187" t="s">
        <v>628</v>
      </c>
    </row>
    <row r="14" spans="1:25" s="199" customFormat="1" ht="15.75" x14ac:dyDescent="0.25">
      <c r="A14" s="13">
        <v>7</v>
      </c>
      <c r="B14" s="13" t="s">
        <v>959</v>
      </c>
      <c r="C14" s="13" t="s">
        <v>106</v>
      </c>
      <c r="D14" s="13" t="s">
        <v>138</v>
      </c>
      <c r="E14" s="4" t="s">
        <v>28</v>
      </c>
      <c r="F14" s="14" t="s">
        <v>11</v>
      </c>
      <c r="G14" s="16">
        <v>39950</v>
      </c>
      <c r="H14" s="14" t="s">
        <v>713</v>
      </c>
      <c r="I14" s="13" t="s">
        <v>872</v>
      </c>
      <c r="J14" s="4">
        <v>4</v>
      </c>
      <c r="K14" s="100">
        <v>6</v>
      </c>
      <c r="L14" s="100">
        <v>6</v>
      </c>
      <c r="M14" s="100">
        <v>6</v>
      </c>
      <c r="N14" s="100">
        <v>1.2</v>
      </c>
      <c r="O14" s="100">
        <v>5.5</v>
      </c>
      <c r="P14" s="100">
        <v>2</v>
      </c>
      <c r="Q14" s="100">
        <v>4.5</v>
      </c>
      <c r="R14" s="100">
        <v>0</v>
      </c>
      <c r="S14" s="100">
        <v>2.5</v>
      </c>
      <c r="T14" s="100">
        <v>3</v>
      </c>
      <c r="U14" s="100">
        <v>3.5</v>
      </c>
      <c r="V14" s="100">
        <v>5</v>
      </c>
      <c r="W14" s="100">
        <f t="shared" si="0"/>
        <v>49.2</v>
      </c>
      <c r="X14" s="102">
        <f t="shared" si="1"/>
        <v>68.333333333333329</v>
      </c>
      <c r="Y14" s="100" t="s">
        <v>628</v>
      </c>
    </row>
    <row r="15" spans="1:25" s="199" customFormat="1" ht="15.75" x14ac:dyDescent="0.25">
      <c r="A15" s="184">
        <v>8</v>
      </c>
      <c r="B15" s="191" t="s">
        <v>817</v>
      </c>
      <c r="C15" s="191" t="s">
        <v>324</v>
      </c>
      <c r="D15" s="191" t="s">
        <v>196</v>
      </c>
      <c r="E15" s="195" t="s">
        <v>28</v>
      </c>
      <c r="F15" s="177" t="s">
        <v>11</v>
      </c>
      <c r="G15" s="205">
        <v>39925</v>
      </c>
      <c r="H15" s="177" t="s">
        <v>795</v>
      </c>
      <c r="I15" s="191" t="s">
        <v>809</v>
      </c>
      <c r="J15" s="201">
        <v>2</v>
      </c>
      <c r="K15" s="187">
        <v>5</v>
      </c>
      <c r="L15" s="187">
        <v>6</v>
      </c>
      <c r="M15" s="187">
        <v>5</v>
      </c>
      <c r="N15" s="187">
        <v>4</v>
      </c>
      <c r="O15" s="187">
        <v>5</v>
      </c>
      <c r="P15" s="187">
        <v>1</v>
      </c>
      <c r="Q15" s="187">
        <v>5.5</v>
      </c>
      <c r="R15" s="187">
        <v>5</v>
      </c>
      <c r="S15" s="187">
        <v>3.5</v>
      </c>
      <c r="T15" s="187">
        <v>2</v>
      </c>
      <c r="U15" s="187">
        <v>1</v>
      </c>
      <c r="V15" s="187">
        <v>4</v>
      </c>
      <c r="W15" s="187">
        <f t="shared" si="0"/>
        <v>49</v>
      </c>
      <c r="X15" s="198">
        <f t="shared" si="1"/>
        <v>68.055555555555557</v>
      </c>
      <c r="Y15" s="187" t="s">
        <v>628</v>
      </c>
    </row>
    <row r="16" spans="1:25" s="199" customFormat="1" ht="15.75" x14ac:dyDescent="0.25">
      <c r="A16" s="184">
        <v>9</v>
      </c>
      <c r="B16" s="191" t="s">
        <v>151</v>
      </c>
      <c r="C16" s="191" t="s">
        <v>72</v>
      </c>
      <c r="D16" s="191" t="s">
        <v>131</v>
      </c>
      <c r="E16" s="195" t="s">
        <v>28</v>
      </c>
      <c r="F16" s="177" t="s">
        <v>11</v>
      </c>
      <c r="G16" s="205">
        <v>40082</v>
      </c>
      <c r="H16" s="177" t="s">
        <v>150</v>
      </c>
      <c r="I16" s="191" t="s">
        <v>76</v>
      </c>
      <c r="J16" s="201">
        <v>3</v>
      </c>
      <c r="K16" s="187">
        <v>8</v>
      </c>
      <c r="L16" s="187">
        <v>3</v>
      </c>
      <c r="M16" s="187">
        <v>5</v>
      </c>
      <c r="N16" s="187">
        <v>3</v>
      </c>
      <c r="O16" s="187">
        <v>6</v>
      </c>
      <c r="P16" s="187">
        <v>5</v>
      </c>
      <c r="Q16" s="187">
        <v>5.5</v>
      </c>
      <c r="R16" s="187">
        <v>0</v>
      </c>
      <c r="S16" s="187">
        <v>1.5</v>
      </c>
      <c r="T16" s="187">
        <v>2</v>
      </c>
      <c r="U16" s="187">
        <v>0</v>
      </c>
      <c r="V16" s="187">
        <v>6</v>
      </c>
      <c r="W16" s="187">
        <f t="shared" si="0"/>
        <v>48</v>
      </c>
      <c r="X16" s="198">
        <f t="shared" si="1"/>
        <v>66.666666666666671</v>
      </c>
      <c r="Y16" s="187" t="s">
        <v>628</v>
      </c>
    </row>
    <row r="17" spans="1:25" s="199" customFormat="1" ht="15.75" x14ac:dyDescent="0.25">
      <c r="A17" s="184">
        <v>10</v>
      </c>
      <c r="B17" s="173" t="s">
        <v>780</v>
      </c>
      <c r="C17" s="184" t="s">
        <v>106</v>
      </c>
      <c r="D17" s="184" t="s">
        <v>227</v>
      </c>
      <c r="E17" s="183" t="s">
        <v>28</v>
      </c>
      <c r="F17" s="177" t="s">
        <v>11</v>
      </c>
      <c r="G17" s="197">
        <v>40070</v>
      </c>
      <c r="H17" s="173" t="s">
        <v>746</v>
      </c>
      <c r="I17" s="173" t="s">
        <v>765</v>
      </c>
      <c r="J17" s="185">
        <v>2</v>
      </c>
      <c r="K17" s="187">
        <v>4</v>
      </c>
      <c r="L17" s="187">
        <v>4</v>
      </c>
      <c r="M17" s="187">
        <v>6</v>
      </c>
      <c r="N17" s="187">
        <v>4</v>
      </c>
      <c r="O17" s="187">
        <v>4.5</v>
      </c>
      <c r="P17" s="187">
        <v>2</v>
      </c>
      <c r="Q17" s="187">
        <v>6</v>
      </c>
      <c r="R17" s="187">
        <v>5</v>
      </c>
      <c r="S17" s="187">
        <v>2.5</v>
      </c>
      <c r="T17" s="187">
        <v>3</v>
      </c>
      <c r="U17" s="187">
        <v>5</v>
      </c>
      <c r="V17" s="187">
        <v>0</v>
      </c>
      <c r="W17" s="187">
        <f t="shared" si="0"/>
        <v>48</v>
      </c>
      <c r="X17" s="198">
        <f t="shared" si="1"/>
        <v>66.666666666666671</v>
      </c>
      <c r="Y17" s="187" t="s">
        <v>628</v>
      </c>
    </row>
    <row r="18" spans="1:25" s="199" customFormat="1" ht="15.75" x14ac:dyDescent="0.25">
      <c r="A18" s="184">
        <v>11</v>
      </c>
      <c r="B18" s="206" t="s">
        <v>699</v>
      </c>
      <c r="C18" s="206" t="s">
        <v>84</v>
      </c>
      <c r="D18" s="206" t="s">
        <v>133</v>
      </c>
      <c r="E18" s="185" t="s">
        <v>28</v>
      </c>
      <c r="F18" s="177" t="s">
        <v>11</v>
      </c>
      <c r="G18" s="200">
        <v>39855</v>
      </c>
      <c r="H18" s="177" t="s">
        <v>688</v>
      </c>
      <c r="I18" s="177" t="s">
        <v>693</v>
      </c>
      <c r="J18" s="207">
        <v>1</v>
      </c>
      <c r="K18" s="187">
        <v>3</v>
      </c>
      <c r="L18" s="187">
        <v>5</v>
      </c>
      <c r="M18" s="187">
        <v>3</v>
      </c>
      <c r="N18" s="187">
        <v>4</v>
      </c>
      <c r="O18" s="187">
        <v>8</v>
      </c>
      <c r="P18" s="187">
        <v>4</v>
      </c>
      <c r="Q18" s="187">
        <v>6.5</v>
      </c>
      <c r="R18" s="187">
        <v>0</v>
      </c>
      <c r="S18" s="187">
        <v>3</v>
      </c>
      <c r="T18" s="187">
        <v>3</v>
      </c>
      <c r="U18" s="187">
        <v>4</v>
      </c>
      <c r="V18" s="187">
        <v>2</v>
      </c>
      <c r="W18" s="187">
        <f t="shared" si="0"/>
        <v>46.5</v>
      </c>
      <c r="X18" s="198">
        <f t="shared" si="1"/>
        <v>64.583333333333329</v>
      </c>
      <c r="Y18" s="187" t="s">
        <v>628</v>
      </c>
    </row>
    <row r="19" spans="1:25" s="199" customFormat="1" ht="15.75" x14ac:dyDescent="0.25">
      <c r="A19" s="184">
        <v>12</v>
      </c>
      <c r="B19" s="191" t="s">
        <v>871</v>
      </c>
      <c r="C19" s="191" t="s">
        <v>241</v>
      </c>
      <c r="D19" s="191" t="s">
        <v>349</v>
      </c>
      <c r="E19" s="195" t="s">
        <v>28</v>
      </c>
      <c r="F19" s="177" t="s">
        <v>11</v>
      </c>
      <c r="G19" s="205">
        <v>40016</v>
      </c>
      <c r="H19" s="177" t="s">
        <v>713</v>
      </c>
      <c r="I19" s="191" t="s">
        <v>872</v>
      </c>
      <c r="J19" s="207">
        <v>1</v>
      </c>
      <c r="K19" s="187">
        <v>6</v>
      </c>
      <c r="L19" s="187">
        <v>4</v>
      </c>
      <c r="M19" s="187">
        <v>5</v>
      </c>
      <c r="N19" s="187">
        <v>0</v>
      </c>
      <c r="O19" s="187">
        <v>7.5</v>
      </c>
      <c r="P19" s="187">
        <v>3</v>
      </c>
      <c r="Q19" s="187">
        <v>6.5</v>
      </c>
      <c r="R19" s="187">
        <v>5</v>
      </c>
      <c r="S19" s="187">
        <v>2.5</v>
      </c>
      <c r="T19" s="187">
        <v>3</v>
      </c>
      <c r="U19" s="187">
        <v>0</v>
      </c>
      <c r="V19" s="187">
        <v>1</v>
      </c>
      <c r="W19" s="187">
        <f t="shared" si="0"/>
        <v>44.5</v>
      </c>
      <c r="X19" s="198">
        <f t="shared" si="1"/>
        <v>61.805555555555557</v>
      </c>
      <c r="Y19" s="187" t="s">
        <v>628</v>
      </c>
    </row>
    <row r="20" spans="1:25" s="199" customFormat="1" ht="15.75" x14ac:dyDescent="0.25">
      <c r="A20" s="184">
        <v>13</v>
      </c>
      <c r="B20" s="192" t="s">
        <v>961</v>
      </c>
      <c r="C20" s="192" t="s">
        <v>48</v>
      </c>
      <c r="D20" s="192" t="s">
        <v>510</v>
      </c>
      <c r="E20" s="185" t="s">
        <v>28</v>
      </c>
      <c r="F20" s="177" t="s">
        <v>11</v>
      </c>
      <c r="G20" s="208">
        <v>40049</v>
      </c>
      <c r="H20" s="192" t="s">
        <v>927</v>
      </c>
      <c r="I20" s="192" t="s">
        <v>495</v>
      </c>
      <c r="J20" s="185">
        <v>2</v>
      </c>
      <c r="K20" s="187">
        <v>3</v>
      </c>
      <c r="L20" s="187">
        <v>0</v>
      </c>
      <c r="M20" s="187">
        <v>4</v>
      </c>
      <c r="N20" s="187">
        <v>0</v>
      </c>
      <c r="O20" s="187">
        <v>6</v>
      </c>
      <c r="P20" s="187">
        <v>2</v>
      </c>
      <c r="Q20" s="187">
        <v>5.5</v>
      </c>
      <c r="R20" s="187">
        <v>5</v>
      </c>
      <c r="S20" s="187">
        <v>3.5</v>
      </c>
      <c r="T20" s="187">
        <v>3</v>
      </c>
      <c r="U20" s="187">
        <v>4</v>
      </c>
      <c r="V20" s="187">
        <v>6</v>
      </c>
      <c r="W20" s="187">
        <f t="shared" si="0"/>
        <v>44</v>
      </c>
      <c r="X20" s="198">
        <f t="shared" si="1"/>
        <v>61.111111111111114</v>
      </c>
      <c r="Y20" s="187" t="s">
        <v>628</v>
      </c>
    </row>
    <row r="21" spans="1:25" s="199" customFormat="1" ht="15.75" x14ac:dyDescent="0.25">
      <c r="A21" s="184">
        <v>14</v>
      </c>
      <c r="B21" s="191" t="s">
        <v>605</v>
      </c>
      <c r="C21" s="191" t="s">
        <v>606</v>
      </c>
      <c r="D21" s="191" t="s">
        <v>71</v>
      </c>
      <c r="E21" s="195" t="s">
        <v>28</v>
      </c>
      <c r="F21" s="177" t="s">
        <v>11</v>
      </c>
      <c r="G21" s="209">
        <v>40109</v>
      </c>
      <c r="H21" s="177" t="s">
        <v>580</v>
      </c>
      <c r="I21" s="191" t="s">
        <v>590</v>
      </c>
      <c r="J21" s="201">
        <v>1</v>
      </c>
      <c r="K21" s="187">
        <v>4</v>
      </c>
      <c r="L21" s="187">
        <v>4</v>
      </c>
      <c r="M21" s="187">
        <v>6</v>
      </c>
      <c r="N21" s="187">
        <v>4</v>
      </c>
      <c r="O21" s="187">
        <v>5</v>
      </c>
      <c r="P21" s="187">
        <v>2</v>
      </c>
      <c r="Q21" s="187">
        <v>4.5</v>
      </c>
      <c r="R21" s="187">
        <v>5</v>
      </c>
      <c r="S21" s="187">
        <v>0</v>
      </c>
      <c r="T21" s="187">
        <v>3</v>
      </c>
      <c r="U21" s="187">
        <v>2</v>
      </c>
      <c r="V21" s="187">
        <v>3</v>
      </c>
      <c r="W21" s="187">
        <f t="shared" si="0"/>
        <v>43.5</v>
      </c>
      <c r="X21" s="198">
        <f t="shared" si="1"/>
        <v>60.416666666666664</v>
      </c>
      <c r="Y21" s="187" t="s">
        <v>628</v>
      </c>
    </row>
    <row r="22" spans="1:25" s="199" customFormat="1" ht="15.75" x14ac:dyDescent="0.25">
      <c r="A22" s="184">
        <v>15</v>
      </c>
      <c r="B22" s="184" t="s">
        <v>389</v>
      </c>
      <c r="C22" s="184" t="s">
        <v>216</v>
      </c>
      <c r="D22" s="184" t="s">
        <v>960</v>
      </c>
      <c r="E22" s="185" t="s">
        <v>20</v>
      </c>
      <c r="F22" s="177" t="s">
        <v>11</v>
      </c>
      <c r="G22" s="200">
        <v>40091</v>
      </c>
      <c r="H22" s="177" t="s">
        <v>732</v>
      </c>
      <c r="I22" s="177" t="s">
        <v>976</v>
      </c>
      <c r="J22" s="210">
        <v>1</v>
      </c>
      <c r="K22" s="187">
        <v>3</v>
      </c>
      <c r="L22" s="187">
        <v>6</v>
      </c>
      <c r="M22" s="187">
        <v>6</v>
      </c>
      <c r="N22" s="187">
        <v>0</v>
      </c>
      <c r="O22" s="187">
        <v>4.5</v>
      </c>
      <c r="P22" s="187">
        <v>2</v>
      </c>
      <c r="Q22" s="187">
        <v>5</v>
      </c>
      <c r="R22" s="187">
        <v>5</v>
      </c>
      <c r="S22" s="187">
        <v>3.5</v>
      </c>
      <c r="T22" s="187">
        <v>3</v>
      </c>
      <c r="U22" s="187">
        <v>0</v>
      </c>
      <c r="V22" s="187">
        <v>4</v>
      </c>
      <c r="W22" s="187">
        <f t="shared" si="0"/>
        <v>43</v>
      </c>
      <c r="X22" s="198">
        <f t="shared" si="1"/>
        <v>59.722222222222221</v>
      </c>
      <c r="Y22" s="187" t="s">
        <v>628</v>
      </c>
    </row>
    <row r="23" spans="1:25" s="11" customFormat="1" ht="15.75" x14ac:dyDescent="0.25">
      <c r="A23" s="13">
        <v>16</v>
      </c>
      <c r="B23" s="13" t="s">
        <v>736</v>
      </c>
      <c r="C23" s="13" t="s">
        <v>233</v>
      </c>
      <c r="D23" s="13" t="s">
        <v>79</v>
      </c>
      <c r="E23" s="5" t="s">
        <v>28</v>
      </c>
      <c r="F23" s="14" t="s">
        <v>11</v>
      </c>
      <c r="G23" s="16">
        <v>39829</v>
      </c>
      <c r="H23" s="14" t="s">
        <v>732</v>
      </c>
      <c r="I23" s="14" t="s">
        <v>735</v>
      </c>
      <c r="J23" s="168">
        <v>0</v>
      </c>
      <c r="K23" s="100">
        <v>4</v>
      </c>
      <c r="L23" s="100">
        <v>5</v>
      </c>
      <c r="M23" s="100">
        <v>5</v>
      </c>
      <c r="N23" s="100">
        <v>2</v>
      </c>
      <c r="O23" s="100">
        <v>5</v>
      </c>
      <c r="P23" s="100">
        <v>3</v>
      </c>
      <c r="Q23" s="100">
        <v>6</v>
      </c>
      <c r="R23" s="100">
        <v>0</v>
      </c>
      <c r="S23" s="100">
        <v>2.5</v>
      </c>
      <c r="T23" s="100">
        <v>3</v>
      </c>
      <c r="U23" s="100">
        <v>2</v>
      </c>
      <c r="V23" s="100">
        <v>4</v>
      </c>
      <c r="W23" s="100">
        <f t="shared" si="0"/>
        <v>41.5</v>
      </c>
      <c r="X23" s="102">
        <f t="shared" si="1"/>
        <v>57.638888888888886</v>
      </c>
      <c r="Y23" s="100"/>
    </row>
    <row r="24" spans="1:25" s="11" customFormat="1" ht="15.75" x14ac:dyDescent="0.25">
      <c r="A24" s="184">
        <v>17</v>
      </c>
      <c r="B24" s="26" t="s">
        <v>737</v>
      </c>
      <c r="C24" s="26" t="s">
        <v>34</v>
      </c>
      <c r="D24" s="26" t="s">
        <v>36</v>
      </c>
      <c r="E24" s="46" t="s">
        <v>28</v>
      </c>
      <c r="F24" s="27" t="s">
        <v>11</v>
      </c>
      <c r="G24" s="31">
        <v>39817</v>
      </c>
      <c r="H24" s="27" t="s">
        <v>732</v>
      </c>
      <c r="I24" s="27" t="s">
        <v>735</v>
      </c>
      <c r="J24" s="94">
        <v>1</v>
      </c>
      <c r="K24" s="56">
        <v>0</v>
      </c>
      <c r="L24" s="56">
        <v>6</v>
      </c>
      <c r="M24" s="56">
        <v>6</v>
      </c>
      <c r="N24" s="56">
        <v>4</v>
      </c>
      <c r="O24" s="56">
        <v>6.5</v>
      </c>
      <c r="P24" s="56">
        <v>1</v>
      </c>
      <c r="Q24" s="56">
        <v>5</v>
      </c>
      <c r="R24" s="56">
        <v>5</v>
      </c>
      <c r="S24" s="56">
        <v>2.5</v>
      </c>
      <c r="T24" s="56">
        <v>3</v>
      </c>
      <c r="U24" s="56">
        <v>0</v>
      </c>
      <c r="V24" s="56">
        <v>1</v>
      </c>
      <c r="W24" s="56">
        <f t="shared" si="0"/>
        <v>41</v>
      </c>
      <c r="X24" s="63">
        <f t="shared" si="1"/>
        <v>56.944444444444443</v>
      </c>
      <c r="Y24" s="56"/>
    </row>
    <row r="25" spans="1:25" s="11" customFormat="1" ht="15.75" x14ac:dyDescent="0.25">
      <c r="A25" s="184">
        <v>18</v>
      </c>
      <c r="B25" s="26" t="s">
        <v>875</v>
      </c>
      <c r="C25" s="26" t="s">
        <v>137</v>
      </c>
      <c r="D25" s="26" t="s">
        <v>157</v>
      </c>
      <c r="E25" s="46" t="s">
        <v>28</v>
      </c>
      <c r="F25" s="27" t="s">
        <v>11</v>
      </c>
      <c r="G25" s="31">
        <v>39938</v>
      </c>
      <c r="H25" s="27" t="s">
        <v>713</v>
      </c>
      <c r="I25" s="26" t="s">
        <v>843</v>
      </c>
      <c r="J25" s="59">
        <v>2</v>
      </c>
      <c r="K25" s="56">
        <v>5</v>
      </c>
      <c r="L25" s="56">
        <v>4</v>
      </c>
      <c r="M25" s="56">
        <v>3</v>
      </c>
      <c r="N25" s="56">
        <v>0</v>
      </c>
      <c r="O25" s="56">
        <v>5.5</v>
      </c>
      <c r="P25" s="56">
        <v>4</v>
      </c>
      <c r="Q25" s="56">
        <v>6.5</v>
      </c>
      <c r="R25" s="56">
        <v>0</v>
      </c>
      <c r="S25" s="56">
        <v>3.5</v>
      </c>
      <c r="T25" s="56">
        <v>3</v>
      </c>
      <c r="U25" s="56">
        <v>3.5</v>
      </c>
      <c r="V25" s="56">
        <v>1</v>
      </c>
      <c r="W25" s="56">
        <f t="shared" si="0"/>
        <v>41</v>
      </c>
      <c r="X25" s="63">
        <f t="shared" si="1"/>
        <v>56.944444444444443</v>
      </c>
      <c r="Y25" s="56"/>
    </row>
    <row r="26" spans="1:25" s="11" customFormat="1" ht="15.75" x14ac:dyDescent="0.25">
      <c r="A26" s="184">
        <v>19</v>
      </c>
      <c r="B26" s="27" t="s">
        <v>953</v>
      </c>
      <c r="C26" s="27" t="s">
        <v>954</v>
      </c>
      <c r="D26" s="27" t="s">
        <v>955</v>
      </c>
      <c r="E26" s="69" t="s">
        <v>28</v>
      </c>
      <c r="F26" s="27" t="s">
        <v>11</v>
      </c>
      <c r="G26" s="29">
        <v>40039</v>
      </c>
      <c r="H26" s="27" t="s">
        <v>956</v>
      </c>
      <c r="I26" s="27" t="s">
        <v>962</v>
      </c>
      <c r="J26" s="93">
        <v>0</v>
      </c>
      <c r="K26" s="56">
        <v>0</v>
      </c>
      <c r="L26" s="56">
        <v>7</v>
      </c>
      <c r="M26" s="56">
        <v>3</v>
      </c>
      <c r="N26" s="56">
        <v>1</v>
      </c>
      <c r="O26" s="56">
        <v>5</v>
      </c>
      <c r="P26" s="56">
        <v>4</v>
      </c>
      <c r="Q26" s="56">
        <v>6.5</v>
      </c>
      <c r="R26" s="56">
        <v>5</v>
      </c>
      <c r="S26" s="56">
        <v>1.5</v>
      </c>
      <c r="T26" s="56">
        <v>1</v>
      </c>
      <c r="U26" s="56">
        <v>5</v>
      </c>
      <c r="V26" s="56">
        <v>1</v>
      </c>
      <c r="W26" s="56">
        <f t="shared" si="0"/>
        <v>40</v>
      </c>
      <c r="X26" s="63">
        <f t="shared" si="1"/>
        <v>55.555555555555557</v>
      </c>
      <c r="Y26" s="56"/>
    </row>
    <row r="27" spans="1:25" s="11" customFormat="1" ht="15.75" x14ac:dyDescent="0.25">
      <c r="A27" s="184">
        <v>20</v>
      </c>
      <c r="B27" s="34" t="s">
        <v>462</v>
      </c>
      <c r="C27" s="34" t="s">
        <v>463</v>
      </c>
      <c r="D27" s="34" t="s">
        <v>66</v>
      </c>
      <c r="E27" s="58" t="s">
        <v>20</v>
      </c>
      <c r="F27" s="27" t="s">
        <v>11</v>
      </c>
      <c r="G27" s="35">
        <v>40037</v>
      </c>
      <c r="H27" s="34" t="s">
        <v>403</v>
      </c>
      <c r="I27" s="34" t="s">
        <v>464</v>
      </c>
      <c r="J27" s="59">
        <v>0</v>
      </c>
      <c r="K27" s="56">
        <v>1</v>
      </c>
      <c r="L27" s="56">
        <v>5</v>
      </c>
      <c r="M27" s="56">
        <v>6</v>
      </c>
      <c r="N27" s="56">
        <v>0</v>
      </c>
      <c r="O27" s="56">
        <v>3</v>
      </c>
      <c r="P27" s="56">
        <v>3</v>
      </c>
      <c r="Q27" s="56">
        <v>5</v>
      </c>
      <c r="R27" s="56">
        <v>5</v>
      </c>
      <c r="S27" s="56">
        <v>3.5</v>
      </c>
      <c r="T27" s="56">
        <v>2</v>
      </c>
      <c r="U27" s="56">
        <v>5</v>
      </c>
      <c r="V27" s="56">
        <v>1</v>
      </c>
      <c r="W27" s="56">
        <f t="shared" si="0"/>
        <v>39.5</v>
      </c>
      <c r="X27" s="63">
        <f t="shared" si="1"/>
        <v>54.861111111111114</v>
      </c>
      <c r="Y27" s="56"/>
    </row>
    <row r="28" spans="1:25" s="11" customFormat="1" ht="15.75" x14ac:dyDescent="0.25">
      <c r="A28" s="184">
        <v>21</v>
      </c>
      <c r="B28" s="26" t="s">
        <v>508</v>
      </c>
      <c r="C28" s="26" t="s">
        <v>207</v>
      </c>
      <c r="D28" s="26" t="s">
        <v>100</v>
      </c>
      <c r="E28" s="46" t="s">
        <v>28</v>
      </c>
      <c r="F28" s="27" t="s">
        <v>11</v>
      </c>
      <c r="G28" s="31" t="s">
        <v>873</v>
      </c>
      <c r="H28" s="27" t="s">
        <v>713</v>
      </c>
      <c r="I28" s="28" t="s">
        <v>834</v>
      </c>
      <c r="J28" s="59">
        <v>1</v>
      </c>
      <c r="K28" s="56">
        <v>5</v>
      </c>
      <c r="L28" s="56">
        <v>7</v>
      </c>
      <c r="M28" s="56">
        <v>2</v>
      </c>
      <c r="N28" s="56">
        <v>0</v>
      </c>
      <c r="O28" s="56">
        <v>3</v>
      </c>
      <c r="P28" s="56">
        <v>0</v>
      </c>
      <c r="Q28" s="56">
        <v>5.5</v>
      </c>
      <c r="R28" s="56">
        <v>5</v>
      </c>
      <c r="S28" s="56">
        <v>3</v>
      </c>
      <c r="T28" s="56">
        <v>3</v>
      </c>
      <c r="U28" s="56">
        <v>3</v>
      </c>
      <c r="V28" s="56">
        <v>2</v>
      </c>
      <c r="W28" s="56">
        <f t="shared" si="0"/>
        <v>39.5</v>
      </c>
      <c r="X28" s="63">
        <f t="shared" si="1"/>
        <v>54.861111111111114</v>
      </c>
      <c r="Y28" s="56"/>
    </row>
    <row r="29" spans="1:25" s="11" customFormat="1" ht="15.75" x14ac:dyDescent="0.25">
      <c r="A29" s="184">
        <v>22</v>
      </c>
      <c r="B29" s="28" t="s">
        <v>870</v>
      </c>
      <c r="C29" s="28" t="s">
        <v>189</v>
      </c>
      <c r="D29" s="28" t="s">
        <v>157</v>
      </c>
      <c r="E29" s="57" t="s">
        <v>28</v>
      </c>
      <c r="F29" s="27" t="s">
        <v>11</v>
      </c>
      <c r="G29" s="29">
        <v>39851</v>
      </c>
      <c r="H29" s="27" t="s">
        <v>713</v>
      </c>
      <c r="I29" s="28" t="s">
        <v>845</v>
      </c>
      <c r="J29" s="93">
        <v>2</v>
      </c>
      <c r="K29" s="56">
        <v>7</v>
      </c>
      <c r="L29" s="56">
        <v>7</v>
      </c>
      <c r="M29" s="56">
        <v>0</v>
      </c>
      <c r="N29" s="56">
        <v>0</v>
      </c>
      <c r="O29" s="56">
        <v>5</v>
      </c>
      <c r="P29" s="56">
        <v>0</v>
      </c>
      <c r="Q29" s="56">
        <v>5.5</v>
      </c>
      <c r="R29" s="56">
        <v>5</v>
      </c>
      <c r="S29" s="56">
        <v>1</v>
      </c>
      <c r="T29" s="56">
        <v>3</v>
      </c>
      <c r="U29" s="56">
        <v>2</v>
      </c>
      <c r="V29" s="56">
        <v>2</v>
      </c>
      <c r="W29" s="56">
        <f t="shared" si="0"/>
        <v>39.5</v>
      </c>
      <c r="X29" s="63">
        <f t="shared" si="1"/>
        <v>54.861111111111114</v>
      </c>
      <c r="Y29" s="56"/>
    </row>
    <row r="30" spans="1:25" s="11" customFormat="1" ht="15.75" x14ac:dyDescent="0.25">
      <c r="A30" s="184">
        <v>23</v>
      </c>
      <c r="B30" s="26" t="s">
        <v>154</v>
      </c>
      <c r="C30" s="26" t="s">
        <v>155</v>
      </c>
      <c r="D30" s="26" t="s">
        <v>49</v>
      </c>
      <c r="E30" s="46" t="s">
        <v>28</v>
      </c>
      <c r="F30" s="27" t="s">
        <v>11</v>
      </c>
      <c r="G30" s="31">
        <v>40227</v>
      </c>
      <c r="H30" s="27" t="s">
        <v>150</v>
      </c>
      <c r="I30" s="28" t="s">
        <v>76</v>
      </c>
      <c r="J30" s="93">
        <v>2</v>
      </c>
      <c r="K30" s="56">
        <v>7</v>
      </c>
      <c r="L30" s="56">
        <v>5</v>
      </c>
      <c r="M30" s="56">
        <v>5</v>
      </c>
      <c r="N30" s="56">
        <v>0</v>
      </c>
      <c r="O30" s="56">
        <v>6.5</v>
      </c>
      <c r="P30" s="56">
        <v>0</v>
      </c>
      <c r="Q30" s="56">
        <v>6.5</v>
      </c>
      <c r="R30" s="56">
        <v>0</v>
      </c>
      <c r="S30" s="56">
        <v>0</v>
      </c>
      <c r="T30" s="56">
        <v>1</v>
      </c>
      <c r="U30" s="56">
        <v>0</v>
      </c>
      <c r="V30" s="56">
        <v>6</v>
      </c>
      <c r="W30" s="56">
        <f t="shared" si="0"/>
        <v>39</v>
      </c>
      <c r="X30" s="63">
        <f t="shared" si="1"/>
        <v>54.166666666666664</v>
      </c>
      <c r="Y30" s="56"/>
    </row>
    <row r="31" spans="1:25" s="11" customFormat="1" ht="15.75" x14ac:dyDescent="0.25">
      <c r="A31" s="184">
        <v>24</v>
      </c>
      <c r="B31" s="28" t="s">
        <v>869</v>
      </c>
      <c r="C31" s="28" t="s">
        <v>48</v>
      </c>
      <c r="D31" s="28" t="s">
        <v>131</v>
      </c>
      <c r="E31" s="57" t="s">
        <v>28</v>
      </c>
      <c r="F31" s="27" t="s">
        <v>11</v>
      </c>
      <c r="G31" s="29">
        <v>39979</v>
      </c>
      <c r="H31" s="27" t="s">
        <v>713</v>
      </c>
      <c r="I31" s="28" t="s">
        <v>845</v>
      </c>
      <c r="J31" s="93">
        <v>1</v>
      </c>
      <c r="K31" s="56">
        <v>4</v>
      </c>
      <c r="L31" s="56">
        <v>6</v>
      </c>
      <c r="M31" s="56">
        <v>5</v>
      </c>
      <c r="N31" s="56">
        <v>2</v>
      </c>
      <c r="O31" s="56">
        <v>7</v>
      </c>
      <c r="P31" s="56">
        <v>2</v>
      </c>
      <c r="Q31" s="56">
        <v>4.5</v>
      </c>
      <c r="R31" s="56">
        <v>0</v>
      </c>
      <c r="S31" s="56">
        <v>0</v>
      </c>
      <c r="T31" s="56">
        <v>3</v>
      </c>
      <c r="U31" s="56">
        <v>3</v>
      </c>
      <c r="V31" s="56">
        <v>1</v>
      </c>
      <c r="W31" s="56">
        <f t="shared" si="0"/>
        <v>38.5</v>
      </c>
      <c r="X31" s="63">
        <f t="shared" si="1"/>
        <v>53.472222222222221</v>
      </c>
      <c r="Y31" s="56"/>
    </row>
    <row r="32" spans="1:25" s="11" customFormat="1" ht="15.75" x14ac:dyDescent="0.25">
      <c r="A32" s="184">
        <v>25</v>
      </c>
      <c r="B32" s="28" t="s">
        <v>152</v>
      </c>
      <c r="C32" s="28" t="s">
        <v>153</v>
      </c>
      <c r="D32" s="28" t="s">
        <v>49</v>
      </c>
      <c r="E32" s="57" t="s">
        <v>28</v>
      </c>
      <c r="F32" s="27" t="s">
        <v>11</v>
      </c>
      <c r="G32" s="29">
        <v>39975</v>
      </c>
      <c r="H32" s="27" t="s">
        <v>150</v>
      </c>
      <c r="I32" s="28" t="s">
        <v>76</v>
      </c>
      <c r="J32" s="93">
        <v>1</v>
      </c>
      <c r="K32" s="56">
        <v>6</v>
      </c>
      <c r="L32" s="56">
        <v>4</v>
      </c>
      <c r="M32" s="56">
        <v>5</v>
      </c>
      <c r="N32" s="56">
        <v>2</v>
      </c>
      <c r="O32" s="56">
        <v>6</v>
      </c>
      <c r="P32" s="56">
        <v>3</v>
      </c>
      <c r="Q32" s="56">
        <v>5.5</v>
      </c>
      <c r="R32" s="56">
        <v>0</v>
      </c>
      <c r="S32" s="56">
        <v>1.5</v>
      </c>
      <c r="T32" s="56">
        <v>0</v>
      </c>
      <c r="U32" s="56">
        <v>0</v>
      </c>
      <c r="V32" s="56">
        <v>4</v>
      </c>
      <c r="W32" s="56">
        <f t="shared" si="0"/>
        <v>38</v>
      </c>
      <c r="X32" s="63">
        <f t="shared" si="1"/>
        <v>52.777777777777779</v>
      </c>
      <c r="Y32" s="56"/>
    </row>
    <row r="33" spans="1:25" s="11" customFormat="1" ht="15.75" x14ac:dyDescent="0.25">
      <c r="A33" s="184">
        <v>26</v>
      </c>
      <c r="B33" s="26" t="s">
        <v>695</v>
      </c>
      <c r="C33" s="26" t="s">
        <v>224</v>
      </c>
      <c r="D33" s="26" t="s">
        <v>227</v>
      </c>
      <c r="E33" s="46" t="s">
        <v>28</v>
      </c>
      <c r="F33" s="27" t="s">
        <v>11</v>
      </c>
      <c r="G33" s="31">
        <v>40004</v>
      </c>
      <c r="H33" s="27" t="s">
        <v>732</v>
      </c>
      <c r="I33" s="27" t="s">
        <v>735</v>
      </c>
      <c r="J33" s="69">
        <v>1</v>
      </c>
      <c r="K33" s="56">
        <v>2</v>
      </c>
      <c r="L33" s="56">
        <v>5</v>
      </c>
      <c r="M33" s="56">
        <v>6</v>
      </c>
      <c r="N33" s="56">
        <v>0</v>
      </c>
      <c r="O33" s="56">
        <v>4.5</v>
      </c>
      <c r="P33" s="56">
        <v>1</v>
      </c>
      <c r="Q33" s="56">
        <v>5.5</v>
      </c>
      <c r="R33" s="56">
        <v>5</v>
      </c>
      <c r="S33" s="56">
        <v>2.5</v>
      </c>
      <c r="T33" s="56">
        <v>3</v>
      </c>
      <c r="U33" s="56">
        <v>0</v>
      </c>
      <c r="V33" s="56">
        <v>2</v>
      </c>
      <c r="W33" s="56">
        <f t="shared" si="0"/>
        <v>37.5</v>
      </c>
      <c r="X33" s="63">
        <f t="shared" si="1"/>
        <v>52.083333333333336</v>
      </c>
      <c r="Y33" s="56"/>
    </row>
    <row r="34" spans="1:25" s="11" customFormat="1" ht="15.75" x14ac:dyDescent="0.25">
      <c r="A34" s="184">
        <v>27</v>
      </c>
      <c r="B34" s="79" t="s">
        <v>697</v>
      </c>
      <c r="C34" s="79" t="s">
        <v>207</v>
      </c>
      <c r="D34" s="79" t="s">
        <v>102</v>
      </c>
      <c r="E34" s="69" t="s">
        <v>28</v>
      </c>
      <c r="F34" s="27" t="s">
        <v>11</v>
      </c>
      <c r="G34" s="80">
        <v>40093</v>
      </c>
      <c r="H34" s="79" t="s">
        <v>688</v>
      </c>
      <c r="I34" s="79" t="s">
        <v>433</v>
      </c>
      <c r="J34" s="69">
        <v>1</v>
      </c>
      <c r="K34" s="56">
        <v>3</v>
      </c>
      <c r="L34" s="56">
        <v>7</v>
      </c>
      <c r="M34" s="56">
        <v>4</v>
      </c>
      <c r="N34" s="56">
        <v>3</v>
      </c>
      <c r="O34" s="56">
        <v>3.5</v>
      </c>
      <c r="P34" s="56">
        <v>3</v>
      </c>
      <c r="Q34" s="56">
        <v>4.5</v>
      </c>
      <c r="R34" s="56">
        <v>0</v>
      </c>
      <c r="S34" s="56">
        <v>2.5</v>
      </c>
      <c r="T34" s="56">
        <v>1</v>
      </c>
      <c r="U34" s="56">
        <v>4</v>
      </c>
      <c r="V34" s="56">
        <v>0</v>
      </c>
      <c r="W34" s="56">
        <f t="shared" si="0"/>
        <v>36.5</v>
      </c>
      <c r="X34" s="63">
        <f t="shared" si="1"/>
        <v>50.694444444444443</v>
      </c>
      <c r="Y34" s="56"/>
    </row>
    <row r="35" spans="1:25" s="11" customFormat="1" ht="15.75" x14ac:dyDescent="0.25">
      <c r="A35" s="184">
        <v>28</v>
      </c>
      <c r="B35" s="65" t="s">
        <v>218</v>
      </c>
      <c r="C35" s="65" t="s">
        <v>322</v>
      </c>
      <c r="D35" s="65" t="s">
        <v>323</v>
      </c>
      <c r="E35" s="69" t="s">
        <v>28</v>
      </c>
      <c r="F35" s="27" t="s">
        <v>11</v>
      </c>
      <c r="G35" s="92">
        <v>39695</v>
      </c>
      <c r="H35" s="79" t="s">
        <v>958</v>
      </c>
      <c r="I35" s="79" t="s">
        <v>317</v>
      </c>
      <c r="J35" s="69">
        <v>0</v>
      </c>
      <c r="K35" s="56">
        <v>4</v>
      </c>
      <c r="L35" s="56">
        <v>7</v>
      </c>
      <c r="M35" s="56">
        <v>5</v>
      </c>
      <c r="N35" s="56">
        <v>0</v>
      </c>
      <c r="O35" s="56">
        <v>6.5</v>
      </c>
      <c r="P35" s="56">
        <v>1</v>
      </c>
      <c r="Q35" s="56">
        <v>5.5</v>
      </c>
      <c r="R35" s="56">
        <v>0</v>
      </c>
      <c r="S35" s="56">
        <v>3.5</v>
      </c>
      <c r="T35" s="56">
        <v>3</v>
      </c>
      <c r="U35" s="56">
        <v>0</v>
      </c>
      <c r="V35" s="56">
        <v>0</v>
      </c>
      <c r="W35" s="56">
        <f t="shared" si="0"/>
        <v>35.5</v>
      </c>
      <c r="X35" s="63">
        <f t="shared" si="1"/>
        <v>49.305555555555557</v>
      </c>
      <c r="Y35" s="56"/>
    </row>
    <row r="36" spans="1:25" s="11" customFormat="1" ht="15.75" x14ac:dyDescent="0.25">
      <c r="A36" s="184">
        <v>29</v>
      </c>
      <c r="B36" s="28" t="s">
        <v>143</v>
      </c>
      <c r="C36" s="28" t="s">
        <v>292</v>
      </c>
      <c r="D36" s="28" t="s">
        <v>196</v>
      </c>
      <c r="E36" s="57" t="s">
        <v>28</v>
      </c>
      <c r="F36" s="27" t="s">
        <v>11</v>
      </c>
      <c r="G36" s="64">
        <v>40195</v>
      </c>
      <c r="H36" s="27" t="s">
        <v>580</v>
      </c>
      <c r="I36" s="28" t="s">
        <v>604</v>
      </c>
      <c r="J36" s="59">
        <v>1</v>
      </c>
      <c r="K36" s="56">
        <v>3</v>
      </c>
      <c r="L36" s="56">
        <v>3</v>
      </c>
      <c r="M36" s="56">
        <v>5</v>
      </c>
      <c r="N36" s="56">
        <v>0</v>
      </c>
      <c r="O36" s="56">
        <v>6</v>
      </c>
      <c r="P36" s="56">
        <v>4</v>
      </c>
      <c r="Q36" s="56">
        <v>5.5</v>
      </c>
      <c r="R36" s="56">
        <v>0</v>
      </c>
      <c r="S36" s="56">
        <v>1.5</v>
      </c>
      <c r="T36" s="56">
        <v>3</v>
      </c>
      <c r="U36" s="56">
        <v>1</v>
      </c>
      <c r="V36" s="56">
        <v>2</v>
      </c>
      <c r="W36" s="56">
        <f t="shared" si="0"/>
        <v>35</v>
      </c>
      <c r="X36" s="63">
        <f t="shared" si="1"/>
        <v>48.611111111111114</v>
      </c>
      <c r="Y36" s="56"/>
    </row>
    <row r="37" spans="1:25" s="11" customFormat="1" ht="15.75" x14ac:dyDescent="0.25">
      <c r="A37" s="184">
        <v>30</v>
      </c>
      <c r="B37" s="65" t="s">
        <v>700</v>
      </c>
      <c r="C37" s="65" t="s">
        <v>38</v>
      </c>
      <c r="D37" s="65" t="s">
        <v>14</v>
      </c>
      <c r="E37" s="69" t="s">
        <v>28</v>
      </c>
      <c r="F37" s="27" t="s">
        <v>11</v>
      </c>
      <c r="G37" s="31">
        <v>40115</v>
      </c>
      <c r="H37" s="27" t="s">
        <v>688</v>
      </c>
      <c r="I37" s="27" t="s">
        <v>693</v>
      </c>
      <c r="J37" s="93">
        <v>2</v>
      </c>
      <c r="K37" s="56">
        <v>1</v>
      </c>
      <c r="L37" s="56">
        <v>5</v>
      </c>
      <c r="M37" s="56">
        <v>4</v>
      </c>
      <c r="N37" s="56">
        <v>3</v>
      </c>
      <c r="O37" s="56">
        <v>8</v>
      </c>
      <c r="P37" s="56">
        <v>3</v>
      </c>
      <c r="Q37" s="56">
        <v>5.5</v>
      </c>
      <c r="R37" s="56">
        <v>0</v>
      </c>
      <c r="S37" s="56">
        <v>1.5</v>
      </c>
      <c r="T37" s="56">
        <v>0</v>
      </c>
      <c r="U37" s="56">
        <v>0</v>
      </c>
      <c r="V37" s="56">
        <v>2</v>
      </c>
      <c r="W37" s="56">
        <f t="shared" si="0"/>
        <v>35</v>
      </c>
      <c r="X37" s="63">
        <f t="shared" si="1"/>
        <v>48.611111111111114</v>
      </c>
      <c r="Y37" s="56"/>
    </row>
    <row r="38" spans="1:25" s="11" customFormat="1" ht="15.75" x14ac:dyDescent="0.25">
      <c r="A38" s="184">
        <v>31</v>
      </c>
      <c r="B38" s="28" t="s">
        <v>679</v>
      </c>
      <c r="C38" s="28" t="s">
        <v>153</v>
      </c>
      <c r="D38" s="28" t="s">
        <v>221</v>
      </c>
      <c r="E38" s="57" t="s">
        <v>28</v>
      </c>
      <c r="F38" s="27" t="s">
        <v>11</v>
      </c>
      <c r="G38" s="29">
        <v>40240</v>
      </c>
      <c r="H38" s="27" t="s">
        <v>636</v>
      </c>
      <c r="I38" s="28" t="s">
        <v>652</v>
      </c>
      <c r="J38" s="95">
        <v>0</v>
      </c>
      <c r="K38" s="56">
        <v>1</v>
      </c>
      <c r="L38" s="56">
        <v>4</v>
      </c>
      <c r="M38" s="56">
        <v>4</v>
      </c>
      <c r="N38" s="56">
        <v>0</v>
      </c>
      <c r="O38" s="56">
        <v>4.5</v>
      </c>
      <c r="P38" s="56">
        <v>3</v>
      </c>
      <c r="Q38" s="56">
        <v>6</v>
      </c>
      <c r="R38" s="56">
        <v>5</v>
      </c>
      <c r="S38" s="56">
        <v>3</v>
      </c>
      <c r="T38" s="56">
        <v>2</v>
      </c>
      <c r="U38" s="56">
        <v>0</v>
      </c>
      <c r="V38" s="56">
        <v>2</v>
      </c>
      <c r="W38" s="56">
        <f t="shared" si="0"/>
        <v>34.5</v>
      </c>
      <c r="X38" s="63">
        <f t="shared" si="1"/>
        <v>47.916666666666664</v>
      </c>
      <c r="Y38" s="56"/>
    </row>
    <row r="39" spans="1:25" s="11" customFormat="1" ht="15.75" x14ac:dyDescent="0.25">
      <c r="A39" s="184">
        <v>32</v>
      </c>
      <c r="B39" s="79" t="s">
        <v>401</v>
      </c>
      <c r="C39" s="79" t="s">
        <v>92</v>
      </c>
      <c r="D39" s="79" t="s">
        <v>288</v>
      </c>
      <c r="E39" s="69" t="s">
        <v>28</v>
      </c>
      <c r="F39" s="27" t="s">
        <v>11</v>
      </c>
      <c r="G39" s="80">
        <v>40138</v>
      </c>
      <c r="H39" s="79" t="s">
        <v>688</v>
      </c>
      <c r="I39" s="79" t="s">
        <v>408</v>
      </c>
      <c r="J39" s="59">
        <v>1</v>
      </c>
      <c r="K39" s="56">
        <v>5</v>
      </c>
      <c r="L39" s="56">
        <v>8</v>
      </c>
      <c r="M39" s="56">
        <v>0</v>
      </c>
      <c r="N39" s="56">
        <v>3</v>
      </c>
      <c r="O39" s="56">
        <v>8</v>
      </c>
      <c r="P39" s="56">
        <v>0</v>
      </c>
      <c r="Q39" s="56">
        <v>4.5</v>
      </c>
      <c r="R39" s="56">
        <v>0</v>
      </c>
      <c r="S39" s="56">
        <v>0</v>
      </c>
      <c r="T39" s="56">
        <v>0</v>
      </c>
      <c r="U39" s="56">
        <v>0</v>
      </c>
      <c r="V39" s="56">
        <v>4</v>
      </c>
      <c r="W39" s="56">
        <f t="shared" si="0"/>
        <v>33.5</v>
      </c>
      <c r="X39" s="63">
        <f t="shared" si="1"/>
        <v>46.527777777777779</v>
      </c>
      <c r="Y39" s="56"/>
    </row>
    <row r="40" spans="1:25" s="11" customFormat="1" ht="15.75" x14ac:dyDescent="0.25">
      <c r="A40" s="184">
        <v>33</v>
      </c>
      <c r="B40" s="27" t="s">
        <v>513</v>
      </c>
      <c r="C40" s="27" t="s">
        <v>514</v>
      </c>
      <c r="D40" s="27" t="s">
        <v>515</v>
      </c>
      <c r="E40" s="45" t="s">
        <v>28</v>
      </c>
      <c r="F40" s="27" t="s">
        <v>11</v>
      </c>
      <c r="G40" s="29">
        <v>40142</v>
      </c>
      <c r="H40" s="27" t="s">
        <v>511</v>
      </c>
      <c r="I40" s="27" t="s">
        <v>495</v>
      </c>
      <c r="J40" s="59">
        <v>2</v>
      </c>
      <c r="K40" s="56">
        <v>4</v>
      </c>
      <c r="L40" s="56">
        <v>5</v>
      </c>
      <c r="M40" s="56">
        <v>4</v>
      </c>
      <c r="N40" s="56">
        <v>0</v>
      </c>
      <c r="O40" s="56">
        <v>4.5</v>
      </c>
      <c r="P40" s="56">
        <v>1</v>
      </c>
      <c r="Q40" s="56">
        <v>5.5</v>
      </c>
      <c r="R40" s="56">
        <v>0</v>
      </c>
      <c r="S40" s="56">
        <v>1.5</v>
      </c>
      <c r="T40" s="56">
        <v>3</v>
      </c>
      <c r="U40" s="56">
        <v>0</v>
      </c>
      <c r="V40" s="56">
        <v>3</v>
      </c>
      <c r="W40" s="56">
        <f t="shared" ref="W40:W71" si="2">SUM(J40:V40)</f>
        <v>33.5</v>
      </c>
      <c r="X40" s="63">
        <f t="shared" ref="X40:X71" si="3">W40*100/72</f>
        <v>46.527777777777779</v>
      </c>
      <c r="Y40" s="56"/>
    </row>
    <row r="41" spans="1:25" s="11" customFormat="1" ht="15.75" x14ac:dyDescent="0.25">
      <c r="A41" s="184">
        <v>34</v>
      </c>
      <c r="B41" s="28" t="s">
        <v>677</v>
      </c>
      <c r="C41" s="28" t="s">
        <v>160</v>
      </c>
      <c r="D41" s="28" t="s">
        <v>678</v>
      </c>
      <c r="E41" s="57" t="s">
        <v>28</v>
      </c>
      <c r="F41" s="27" t="s">
        <v>11</v>
      </c>
      <c r="G41" s="29">
        <v>39979</v>
      </c>
      <c r="H41" s="27" t="s">
        <v>636</v>
      </c>
      <c r="I41" s="28" t="s">
        <v>649</v>
      </c>
      <c r="J41" s="59">
        <v>0</v>
      </c>
      <c r="K41" s="56">
        <v>2</v>
      </c>
      <c r="L41" s="56">
        <v>0</v>
      </c>
      <c r="M41" s="56">
        <v>4</v>
      </c>
      <c r="N41" s="56">
        <v>0</v>
      </c>
      <c r="O41" s="56">
        <v>6</v>
      </c>
      <c r="P41" s="56">
        <v>1</v>
      </c>
      <c r="Q41" s="56">
        <v>5</v>
      </c>
      <c r="R41" s="56">
        <v>5</v>
      </c>
      <c r="S41" s="56">
        <v>3</v>
      </c>
      <c r="T41" s="56">
        <v>3</v>
      </c>
      <c r="U41" s="56">
        <v>3</v>
      </c>
      <c r="V41" s="56">
        <v>1</v>
      </c>
      <c r="W41" s="56">
        <f t="shared" si="2"/>
        <v>33</v>
      </c>
      <c r="X41" s="63">
        <f t="shared" si="3"/>
        <v>45.833333333333336</v>
      </c>
      <c r="Y41" s="56"/>
    </row>
    <row r="42" spans="1:25" s="11" customFormat="1" ht="15.75" x14ac:dyDescent="0.25">
      <c r="A42" s="184">
        <v>35</v>
      </c>
      <c r="B42" s="27" t="s">
        <v>386</v>
      </c>
      <c r="C42" s="27" t="s">
        <v>295</v>
      </c>
      <c r="D42" s="27" t="s">
        <v>512</v>
      </c>
      <c r="E42" s="45" t="s">
        <v>28</v>
      </c>
      <c r="F42" s="27" t="s">
        <v>11</v>
      </c>
      <c r="G42" s="29">
        <v>39939</v>
      </c>
      <c r="H42" s="27" t="s">
        <v>511</v>
      </c>
      <c r="I42" s="27" t="s">
        <v>495</v>
      </c>
      <c r="J42" s="59">
        <v>2</v>
      </c>
      <c r="K42" s="56">
        <v>3</v>
      </c>
      <c r="L42" s="56">
        <v>5</v>
      </c>
      <c r="M42" s="56">
        <v>4</v>
      </c>
      <c r="N42" s="56">
        <v>0</v>
      </c>
      <c r="O42" s="56">
        <v>5.5</v>
      </c>
      <c r="P42" s="56">
        <v>2</v>
      </c>
      <c r="Q42" s="56">
        <v>5</v>
      </c>
      <c r="R42" s="56">
        <v>0</v>
      </c>
      <c r="S42" s="56">
        <v>1</v>
      </c>
      <c r="T42" s="56">
        <v>3</v>
      </c>
      <c r="U42" s="56">
        <v>0</v>
      </c>
      <c r="V42" s="56">
        <v>2</v>
      </c>
      <c r="W42" s="56">
        <f t="shared" si="2"/>
        <v>32.5</v>
      </c>
      <c r="X42" s="63">
        <f t="shared" si="3"/>
        <v>45.138888888888886</v>
      </c>
      <c r="Y42" s="56"/>
    </row>
    <row r="43" spans="1:25" s="11" customFormat="1" ht="15.75" x14ac:dyDescent="0.25">
      <c r="A43" s="184">
        <v>36</v>
      </c>
      <c r="B43" s="28" t="s">
        <v>94</v>
      </c>
      <c r="C43" s="28" t="s">
        <v>123</v>
      </c>
      <c r="D43" s="28" t="s">
        <v>9</v>
      </c>
      <c r="E43" s="57" t="s">
        <v>28</v>
      </c>
      <c r="F43" s="27" t="s">
        <v>11</v>
      </c>
      <c r="G43" s="29">
        <v>40174</v>
      </c>
      <c r="H43" s="27" t="s">
        <v>619</v>
      </c>
      <c r="I43" s="28" t="s">
        <v>621</v>
      </c>
      <c r="J43" s="59">
        <v>0</v>
      </c>
      <c r="K43" s="56">
        <v>1</v>
      </c>
      <c r="L43" s="56">
        <v>8</v>
      </c>
      <c r="M43" s="56">
        <v>5</v>
      </c>
      <c r="N43" s="56">
        <v>0</v>
      </c>
      <c r="O43" s="56">
        <v>4</v>
      </c>
      <c r="P43" s="56">
        <v>2</v>
      </c>
      <c r="Q43" s="56">
        <v>6.5</v>
      </c>
      <c r="R43" s="56">
        <v>0</v>
      </c>
      <c r="S43" s="56">
        <v>0</v>
      </c>
      <c r="T43" s="56">
        <v>3</v>
      </c>
      <c r="U43" s="56">
        <v>3</v>
      </c>
      <c r="V43" s="56">
        <v>0</v>
      </c>
      <c r="W43" s="56">
        <f t="shared" si="2"/>
        <v>32.5</v>
      </c>
      <c r="X43" s="63">
        <f t="shared" si="3"/>
        <v>45.138888888888886</v>
      </c>
      <c r="Y43" s="56"/>
    </row>
    <row r="44" spans="1:25" s="11" customFormat="1" ht="15.75" x14ac:dyDescent="0.25">
      <c r="A44" s="184">
        <v>37</v>
      </c>
      <c r="B44" s="28" t="s">
        <v>369</v>
      </c>
      <c r="C44" s="28" t="s">
        <v>216</v>
      </c>
      <c r="D44" s="28" t="s">
        <v>188</v>
      </c>
      <c r="E44" s="57" t="s">
        <v>20</v>
      </c>
      <c r="F44" s="27" t="s">
        <v>11</v>
      </c>
      <c r="G44" s="30">
        <v>37836</v>
      </c>
      <c r="H44" s="27" t="s">
        <v>328</v>
      </c>
      <c r="I44" s="28" t="s">
        <v>342</v>
      </c>
      <c r="J44" s="59">
        <v>1</v>
      </c>
      <c r="K44" s="56">
        <v>2</v>
      </c>
      <c r="L44" s="56">
        <v>5</v>
      </c>
      <c r="M44" s="56">
        <v>4</v>
      </c>
      <c r="N44" s="56">
        <v>1</v>
      </c>
      <c r="O44" s="56">
        <v>10</v>
      </c>
      <c r="P44" s="56">
        <v>1</v>
      </c>
      <c r="Q44" s="56">
        <v>5.5</v>
      </c>
      <c r="R44" s="56">
        <v>0</v>
      </c>
      <c r="S44" s="56">
        <v>0</v>
      </c>
      <c r="T44" s="56">
        <v>3</v>
      </c>
      <c r="U44" s="56">
        <v>0</v>
      </c>
      <c r="V44" s="56">
        <v>0</v>
      </c>
      <c r="W44" s="56">
        <f t="shared" si="2"/>
        <v>32.5</v>
      </c>
      <c r="X44" s="63">
        <f t="shared" si="3"/>
        <v>45.138888888888886</v>
      </c>
      <c r="Y44" s="56"/>
    </row>
    <row r="45" spans="1:25" s="11" customFormat="1" ht="15.75" x14ac:dyDescent="0.25">
      <c r="A45" s="184">
        <v>38</v>
      </c>
      <c r="B45" s="26" t="s">
        <v>738</v>
      </c>
      <c r="C45" s="26" t="s">
        <v>245</v>
      </c>
      <c r="D45" s="26" t="s">
        <v>66</v>
      </c>
      <c r="E45" s="46" t="s">
        <v>20</v>
      </c>
      <c r="F45" s="27" t="s">
        <v>11</v>
      </c>
      <c r="G45" s="31">
        <v>39914</v>
      </c>
      <c r="H45" s="27" t="s">
        <v>732</v>
      </c>
      <c r="I45" s="27" t="s">
        <v>734</v>
      </c>
      <c r="J45" s="59">
        <v>1</v>
      </c>
      <c r="K45" s="56">
        <v>5</v>
      </c>
      <c r="L45" s="56">
        <v>6</v>
      </c>
      <c r="M45" s="56">
        <v>0</v>
      </c>
      <c r="N45" s="56">
        <v>0</v>
      </c>
      <c r="O45" s="56">
        <v>6.5</v>
      </c>
      <c r="P45" s="56">
        <v>4</v>
      </c>
      <c r="Q45" s="56">
        <v>4.5</v>
      </c>
      <c r="R45" s="56">
        <v>0</v>
      </c>
      <c r="S45" s="56">
        <v>2</v>
      </c>
      <c r="T45" s="56">
        <v>2</v>
      </c>
      <c r="U45" s="56">
        <v>0</v>
      </c>
      <c r="V45" s="56">
        <v>1</v>
      </c>
      <c r="W45" s="56">
        <f t="shared" si="2"/>
        <v>32</v>
      </c>
      <c r="X45" s="63">
        <f t="shared" si="3"/>
        <v>44.444444444444443</v>
      </c>
      <c r="Y45" s="56"/>
    </row>
    <row r="46" spans="1:25" s="11" customFormat="1" ht="15.75" x14ac:dyDescent="0.25">
      <c r="A46" s="184">
        <v>39</v>
      </c>
      <c r="B46" s="34" t="s">
        <v>466</v>
      </c>
      <c r="C46" s="34" t="s">
        <v>419</v>
      </c>
      <c r="D46" s="34" t="s">
        <v>174</v>
      </c>
      <c r="E46" s="58" t="s">
        <v>20</v>
      </c>
      <c r="F46" s="27" t="s">
        <v>11</v>
      </c>
      <c r="G46" s="35">
        <v>40226</v>
      </c>
      <c r="H46" s="34" t="s">
        <v>403</v>
      </c>
      <c r="I46" s="34" t="s">
        <v>464</v>
      </c>
      <c r="J46" s="59">
        <v>0</v>
      </c>
      <c r="K46" s="56">
        <v>1</v>
      </c>
      <c r="L46" s="56">
        <v>1</v>
      </c>
      <c r="M46" s="56">
        <v>5</v>
      </c>
      <c r="N46" s="56">
        <v>1</v>
      </c>
      <c r="O46" s="56">
        <v>9</v>
      </c>
      <c r="P46" s="56">
        <v>3</v>
      </c>
      <c r="Q46" s="56">
        <v>5.5</v>
      </c>
      <c r="R46" s="56">
        <v>0</v>
      </c>
      <c r="S46" s="56">
        <v>1.5</v>
      </c>
      <c r="T46" s="56">
        <v>2</v>
      </c>
      <c r="U46" s="56">
        <v>0.5</v>
      </c>
      <c r="V46" s="56">
        <v>2</v>
      </c>
      <c r="W46" s="56">
        <f t="shared" si="2"/>
        <v>31.5</v>
      </c>
      <c r="X46" s="63">
        <f t="shared" si="3"/>
        <v>43.75</v>
      </c>
      <c r="Y46" s="56"/>
    </row>
    <row r="47" spans="1:25" s="11" customFormat="1" ht="15.75" x14ac:dyDescent="0.25">
      <c r="A47" s="184">
        <v>40</v>
      </c>
      <c r="B47" s="34" t="s">
        <v>143</v>
      </c>
      <c r="C47" s="28" t="s">
        <v>72</v>
      </c>
      <c r="D47" s="28" t="s">
        <v>412</v>
      </c>
      <c r="E47" s="57" t="s">
        <v>28</v>
      </c>
      <c r="F47" s="27" t="s">
        <v>11</v>
      </c>
      <c r="G47" s="35">
        <v>40116</v>
      </c>
      <c r="H47" s="34" t="s">
        <v>746</v>
      </c>
      <c r="I47" s="34" t="s">
        <v>765</v>
      </c>
      <c r="J47" s="59">
        <v>1</v>
      </c>
      <c r="K47" s="56">
        <v>2</v>
      </c>
      <c r="L47" s="56">
        <v>5</v>
      </c>
      <c r="M47" s="56">
        <v>3</v>
      </c>
      <c r="N47" s="56">
        <v>0</v>
      </c>
      <c r="O47" s="56">
        <v>2.5</v>
      </c>
      <c r="P47" s="56">
        <v>2</v>
      </c>
      <c r="Q47" s="56">
        <v>4.5</v>
      </c>
      <c r="R47" s="56">
        <v>5</v>
      </c>
      <c r="S47" s="56">
        <v>1.5</v>
      </c>
      <c r="T47" s="56">
        <v>3</v>
      </c>
      <c r="U47" s="56">
        <v>0</v>
      </c>
      <c r="V47" s="56">
        <v>0</v>
      </c>
      <c r="W47" s="56">
        <f t="shared" si="2"/>
        <v>29.5</v>
      </c>
      <c r="X47" s="63">
        <f t="shared" si="3"/>
        <v>40.972222222222221</v>
      </c>
      <c r="Y47" s="56"/>
    </row>
    <row r="48" spans="1:25" s="11" customFormat="1" ht="15.75" x14ac:dyDescent="0.25">
      <c r="A48" s="184">
        <v>41</v>
      </c>
      <c r="B48" s="26" t="s">
        <v>977</v>
      </c>
      <c r="C48" s="26" t="s">
        <v>45</v>
      </c>
      <c r="D48" s="26" t="s">
        <v>71</v>
      </c>
      <c r="E48" s="46" t="s">
        <v>28</v>
      </c>
      <c r="F48" s="27" t="s">
        <v>11</v>
      </c>
      <c r="G48" s="31">
        <v>40166</v>
      </c>
      <c r="H48" s="27" t="s">
        <v>732</v>
      </c>
      <c r="I48" s="27" t="s">
        <v>734</v>
      </c>
      <c r="J48" s="94">
        <v>0</v>
      </c>
      <c r="K48" s="56">
        <v>1</v>
      </c>
      <c r="L48" s="56">
        <v>6</v>
      </c>
      <c r="M48" s="56">
        <v>5</v>
      </c>
      <c r="N48" s="56">
        <v>0</v>
      </c>
      <c r="O48" s="56">
        <v>5</v>
      </c>
      <c r="P48" s="56">
        <v>0</v>
      </c>
      <c r="Q48" s="56">
        <v>4.5</v>
      </c>
      <c r="R48" s="56">
        <v>5</v>
      </c>
      <c r="S48" s="56">
        <v>0</v>
      </c>
      <c r="T48" s="56">
        <v>2</v>
      </c>
      <c r="U48" s="56">
        <v>0</v>
      </c>
      <c r="V48" s="56">
        <v>0</v>
      </c>
      <c r="W48" s="56">
        <f t="shared" si="2"/>
        <v>28.5</v>
      </c>
      <c r="X48" s="63">
        <f t="shared" si="3"/>
        <v>39.583333333333336</v>
      </c>
      <c r="Y48" s="56"/>
    </row>
    <row r="49" spans="1:25" s="11" customFormat="1" ht="15.75" x14ac:dyDescent="0.25">
      <c r="A49" s="184">
        <v>42</v>
      </c>
      <c r="B49" s="28" t="s">
        <v>260</v>
      </c>
      <c r="C49" s="28" t="s">
        <v>261</v>
      </c>
      <c r="D49" s="28" t="s">
        <v>165</v>
      </c>
      <c r="E49" s="57" t="s">
        <v>28</v>
      </c>
      <c r="F49" s="27" t="s">
        <v>11</v>
      </c>
      <c r="G49" s="31">
        <v>40033</v>
      </c>
      <c r="H49" s="27" t="s">
        <v>192</v>
      </c>
      <c r="I49" s="26" t="s">
        <v>247</v>
      </c>
      <c r="J49" s="59">
        <v>0</v>
      </c>
      <c r="K49" s="56">
        <v>3</v>
      </c>
      <c r="L49" s="56">
        <v>1</v>
      </c>
      <c r="M49" s="56">
        <v>3</v>
      </c>
      <c r="N49" s="56">
        <v>0</v>
      </c>
      <c r="O49" s="56">
        <v>5</v>
      </c>
      <c r="P49" s="56">
        <v>0</v>
      </c>
      <c r="Q49" s="56">
        <v>6</v>
      </c>
      <c r="R49" s="56">
        <v>5</v>
      </c>
      <c r="S49" s="56">
        <v>2.5</v>
      </c>
      <c r="T49" s="56">
        <v>3</v>
      </c>
      <c r="U49" s="56">
        <v>0</v>
      </c>
      <c r="V49" s="56">
        <v>0</v>
      </c>
      <c r="W49" s="56">
        <f t="shared" si="2"/>
        <v>28.5</v>
      </c>
      <c r="X49" s="63">
        <f t="shared" si="3"/>
        <v>39.583333333333336</v>
      </c>
      <c r="Y49" s="56"/>
    </row>
    <row r="50" spans="1:25" s="11" customFormat="1" ht="15.75" x14ac:dyDescent="0.25">
      <c r="A50" s="184">
        <v>43</v>
      </c>
      <c r="B50" s="28" t="s">
        <v>602</v>
      </c>
      <c r="C50" s="28" t="s">
        <v>603</v>
      </c>
      <c r="D50" s="28" t="s">
        <v>36</v>
      </c>
      <c r="E50" s="57" t="s">
        <v>28</v>
      </c>
      <c r="F50" s="27" t="s">
        <v>11</v>
      </c>
      <c r="G50" s="64">
        <v>39957</v>
      </c>
      <c r="H50" s="27" t="s">
        <v>580</v>
      </c>
      <c r="I50" s="28" t="s">
        <v>604</v>
      </c>
      <c r="J50" s="94">
        <v>0</v>
      </c>
      <c r="K50" s="56">
        <v>2</v>
      </c>
      <c r="L50" s="56">
        <v>6</v>
      </c>
      <c r="M50" s="56">
        <v>3</v>
      </c>
      <c r="N50" s="56">
        <v>0</v>
      </c>
      <c r="O50" s="56">
        <v>5.5</v>
      </c>
      <c r="P50" s="56">
        <v>1</v>
      </c>
      <c r="Q50" s="56">
        <v>5.5</v>
      </c>
      <c r="R50" s="56">
        <v>0</v>
      </c>
      <c r="S50" s="56">
        <v>2.5</v>
      </c>
      <c r="T50" s="56">
        <v>0</v>
      </c>
      <c r="U50" s="56">
        <v>2</v>
      </c>
      <c r="V50" s="56">
        <v>1</v>
      </c>
      <c r="W50" s="56">
        <f t="shared" si="2"/>
        <v>28.5</v>
      </c>
      <c r="X50" s="63">
        <f t="shared" si="3"/>
        <v>39.583333333333336</v>
      </c>
      <c r="Y50" s="56"/>
    </row>
    <row r="51" spans="1:25" s="11" customFormat="1" ht="15.75" x14ac:dyDescent="0.25">
      <c r="A51" s="184">
        <v>44</v>
      </c>
      <c r="B51" s="26" t="s">
        <v>374</v>
      </c>
      <c r="C51" s="26" t="s">
        <v>209</v>
      </c>
      <c r="D51" s="26" t="s">
        <v>226</v>
      </c>
      <c r="E51" s="46" t="s">
        <v>20</v>
      </c>
      <c r="F51" s="26" t="s">
        <v>11</v>
      </c>
      <c r="G51" s="31">
        <v>39585</v>
      </c>
      <c r="H51" s="26" t="s">
        <v>328</v>
      </c>
      <c r="I51" s="26" t="s">
        <v>336</v>
      </c>
      <c r="J51" s="69">
        <v>0</v>
      </c>
      <c r="K51" s="56">
        <v>2</v>
      </c>
      <c r="L51" s="56">
        <v>3</v>
      </c>
      <c r="M51" s="56">
        <v>6</v>
      </c>
      <c r="N51" s="56">
        <v>0</v>
      </c>
      <c r="O51" s="56">
        <v>7</v>
      </c>
      <c r="P51" s="56">
        <v>2</v>
      </c>
      <c r="Q51" s="56">
        <v>4</v>
      </c>
      <c r="R51" s="56">
        <v>0</v>
      </c>
      <c r="S51" s="56">
        <v>2</v>
      </c>
      <c r="T51" s="56">
        <v>2</v>
      </c>
      <c r="U51" s="56">
        <v>0</v>
      </c>
      <c r="V51" s="56">
        <v>0</v>
      </c>
      <c r="W51" s="56">
        <f t="shared" si="2"/>
        <v>28</v>
      </c>
      <c r="X51" s="63">
        <f t="shared" si="3"/>
        <v>38.888888888888886</v>
      </c>
      <c r="Y51" s="56"/>
    </row>
    <row r="52" spans="1:25" s="11" customFormat="1" ht="15.75" x14ac:dyDescent="0.25">
      <c r="A52" s="184">
        <v>45</v>
      </c>
      <c r="B52" s="27" t="s">
        <v>516</v>
      </c>
      <c r="C52" s="27" t="s">
        <v>517</v>
      </c>
      <c r="D52" s="27" t="s">
        <v>107</v>
      </c>
      <c r="E52" s="45" t="s">
        <v>28</v>
      </c>
      <c r="F52" s="27" t="s">
        <v>11</v>
      </c>
      <c r="G52" s="29">
        <v>40116</v>
      </c>
      <c r="H52" s="27" t="s">
        <v>511</v>
      </c>
      <c r="I52" s="27" t="s">
        <v>496</v>
      </c>
      <c r="J52" s="59">
        <v>1</v>
      </c>
      <c r="K52" s="56">
        <v>3</v>
      </c>
      <c r="L52" s="56">
        <v>6</v>
      </c>
      <c r="M52" s="56">
        <v>2</v>
      </c>
      <c r="N52" s="56">
        <v>0</v>
      </c>
      <c r="O52" s="56">
        <v>6.5</v>
      </c>
      <c r="P52" s="56">
        <v>1</v>
      </c>
      <c r="Q52" s="56">
        <v>4.5</v>
      </c>
      <c r="R52" s="56">
        <v>0</v>
      </c>
      <c r="S52" s="56">
        <v>1.5</v>
      </c>
      <c r="T52" s="56">
        <v>1</v>
      </c>
      <c r="U52" s="56">
        <v>0</v>
      </c>
      <c r="V52" s="56">
        <v>1</v>
      </c>
      <c r="W52" s="56">
        <f t="shared" si="2"/>
        <v>27.5</v>
      </c>
      <c r="X52" s="63">
        <f t="shared" si="3"/>
        <v>38.194444444444443</v>
      </c>
      <c r="Y52" s="56"/>
    </row>
    <row r="53" spans="1:25" s="11" customFormat="1" ht="15.75" x14ac:dyDescent="0.25">
      <c r="A53" s="184">
        <v>46</v>
      </c>
      <c r="B53" s="26" t="s">
        <v>607</v>
      </c>
      <c r="C53" s="26" t="s">
        <v>455</v>
      </c>
      <c r="D53" s="26" t="s">
        <v>31</v>
      </c>
      <c r="E53" s="46" t="s">
        <v>28</v>
      </c>
      <c r="F53" s="27" t="s">
        <v>11</v>
      </c>
      <c r="G53" s="91">
        <v>40119</v>
      </c>
      <c r="H53" s="27" t="s">
        <v>580</v>
      </c>
      <c r="I53" s="28" t="s">
        <v>604</v>
      </c>
      <c r="J53" s="69">
        <v>1</v>
      </c>
      <c r="K53" s="56">
        <v>1</v>
      </c>
      <c r="L53" s="56">
        <v>5</v>
      </c>
      <c r="M53" s="56">
        <v>6</v>
      </c>
      <c r="N53" s="56">
        <v>0</v>
      </c>
      <c r="O53" s="56">
        <v>4.5</v>
      </c>
      <c r="P53" s="56">
        <v>3</v>
      </c>
      <c r="Q53" s="56">
        <v>5</v>
      </c>
      <c r="R53" s="56">
        <v>0</v>
      </c>
      <c r="S53" s="56">
        <v>0</v>
      </c>
      <c r="T53" s="56">
        <v>1</v>
      </c>
      <c r="U53" s="56">
        <v>1</v>
      </c>
      <c r="V53" s="56">
        <v>0</v>
      </c>
      <c r="W53" s="56">
        <f t="shared" si="2"/>
        <v>27.5</v>
      </c>
      <c r="X53" s="63">
        <f t="shared" si="3"/>
        <v>38.194444444444443</v>
      </c>
      <c r="Y53" s="56"/>
    </row>
    <row r="54" spans="1:25" s="11" customFormat="1" ht="15.75" x14ac:dyDescent="0.25">
      <c r="A54" s="184">
        <v>47</v>
      </c>
      <c r="B54" s="28" t="s">
        <v>258</v>
      </c>
      <c r="C54" s="28" t="s">
        <v>259</v>
      </c>
      <c r="D54" s="28" t="s">
        <v>66</v>
      </c>
      <c r="E54" s="57" t="s">
        <v>20</v>
      </c>
      <c r="F54" s="27" t="s">
        <v>11</v>
      </c>
      <c r="G54" s="31">
        <v>40113</v>
      </c>
      <c r="H54" s="27" t="s">
        <v>192</v>
      </c>
      <c r="I54" s="26" t="s">
        <v>247</v>
      </c>
      <c r="J54" s="93">
        <v>0</v>
      </c>
      <c r="K54" s="56">
        <v>1</v>
      </c>
      <c r="L54" s="56">
        <v>2</v>
      </c>
      <c r="M54" s="56">
        <v>5</v>
      </c>
      <c r="N54" s="56">
        <v>0</v>
      </c>
      <c r="O54" s="56">
        <v>4</v>
      </c>
      <c r="P54" s="56">
        <v>2</v>
      </c>
      <c r="Q54" s="56">
        <v>5.5</v>
      </c>
      <c r="R54" s="56">
        <v>0</v>
      </c>
      <c r="S54" s="56">
        <v>2.5</v>
      </c>
      <c r="T54" s="56">
        <v>3</v>
      </c>
      <c r="U54" s="56">
        <v>0</v>
      </c>
      <c r="V54" s="56">
        <v>0</v>
      </c>
      <c r="W54" s="56">
        <f t="shared" si="2"/>
        <v>25</v>
      </c>
      <c r="X54" s="63">
        <f t="shared" si="3"/>
        <v>34.722222222222221</v>
      </c>
      <c r="Y54" s="56"/>
    </row>
    <row r="55" spans="1:25" s="11" customFormat="1" ht="15.75" x14ac:dyDescent="0.25">
      <c r="A55" s="184">
        <v>48</v>
      </c>
      <c r="B55" s="26" t="s">
        <v>370</v>
      </c>
      <c r="C55" s="26" t="s">
        <v>371</v>
      </c>
      <c r="D55" s="26" t="s">
        <v>138</v>
      </c>
      <c r="E55" s="46" t="s">
        <v>28</v>
      </c>
      <c r="F55" s="26" t="s">
        <v>11</v>
      </c>
      <c r="G55" s="31">
        <v>40214</v>
      </c>
      <c r="H55" s="26" t="s">
        <v>328</v>
      </c>
      <c r="I55" s="26" t="s">
        <v>342</v>
      </c>
      <c r="J55" s="95">
        <v>0</v>
      </c>
      <c r="K55" s="56">
        <v>0</v>
      </c>
      <c r="L55" s="56">
        <v>5</v>
      </c>
      <c r="M55" s="56">
        <v>2</v>
      </c>
      <c r="N55" s="56">
        <v>0</v>
      </c>
      <c r="O55" s="56">
        <v>7.5</v>
      </c>
      <c r="P55" s="56">
        <v>1</v>
      </c>
      <c r="Q55" s="56">
        <v>4</v>
      </c>
      <c r="R55" s="56">
        <v>0</v>
      </c>
      <c r="S55" s="56">
        <v>2.5</v>
      </c>
      <c r="T55" s="56">
        <v>1.5</v>
      </c>
      <c r="U55" s="56">
        <v>0</v>
      </c>
      <c r="V55" s="56">
        <v>1</v>
      </c>
      <c r="W55" s="56">
        <f t="shared" si="2"/>
        <v>24.5</v>
      </c>
      <c r="X55" s="63">
        <f t="shared" si="3"/>
        <v>34.027777777777779</v>
      </c>
      <c r="Y55" s="56"/>
    </row>
    <row r="56" spans="1:25" s="11" customFormat="1" ht="15.75" x14ac:dyDescent="0.25">
      <c r="A56" s="184">
        <v>49</v>
      </c>
      <c r="B56" s="26" t="s">
        <v>680</v>
      </c>
      <c r="C56" s="26" t="s">
        <v>62</v>
      </c>
      <c r="D56" s="26" t="s">
        <v>79</v>
      </c>
      <c r="E56" s="46" t="s">
        <v>28</v>
      </c>
      <c r="F56" s="27" t="s">
        <v>11</v>
      </c>
      <c r="G56" s="31">
        <v>39967</v>
      </c>
      <c r="H56" s="27" t="s">
        <v>636</v>
      </c>
      <c r="I56" s="26" t="s">
        <v>652</v>
      </c>
      <c r="J56" s="69">
        <v>0</v>
      </c>
      <c r="K56" s="56">
        <v>0</v>
      </c>
      <c r="L56" s="56">
        <v>1</v>
      </c>
      <c r="M56" s="56">
        <v>0</v>
      </c>
      <c r="N56" s="56">
        <v>0</v>
      </c>
      <c r="O56" s="56">
        <v>5</v>
      </c>
      <c r="P56" s="56">
        <v>1</v>
      </c>
      <c r="Q56" s="56">
        <v>4.5</v>
      </c>
      <c r="R56" s="56">
        <v>5</v>
      </c>
      <c r="S56" s="56">
        <v>3.5</v>
      </c>
      <c r="T56" s="56">
        <v>3</v>
      </c>
      <c r="U56" s="56">
        <v>1</v>
      </c>
      <c r="V56" s="56">
        <v>0</v>
      </c>
      <c r="W56" s="56">
        <f t="shared" si="2"/>
        <v>24</v>
      </c>
      <c r="X56" s="63">
        <f t="shared" si="3"/>
        <v>33.333333333333336</v>
      </c>
      <c r="Y56" s="56"/>
    </row>
    <row r="57" spans="1:25" s="11" customFormat="1" ht="15.75" x14ac:dyDescent="0.25">
      <c r="A57" s="184">
        <v>50</v>
      </c>
      <c r="B57" s="34" t="s">
        <v>778</v>
      </c>
      <c r="C57" s="26" t="s">
        <v>70</v>
      </c>
      <c r="D57" s="26" t="s">
        <v>112</v>
      </c>
      <c r="E57" s="46" t="s">
        <v>28</v>
      </c>
      <c r="F57" s="27" t="s">
        <v>11</v>
      </c>
      <c r="G57" s="35">
        <v>40077</v>
      </c>
      <c r="H57" s="34" t="s">
        <v>746</v>
      </c>
      <c r="I57" s="34" t="s">
        <v>765</v>
      </c>
      <c r="J57" s="59">
        <v>0</v>
      </c>
      <c r="K57" s="56">
        <v>0</v>
      </c>
      <c r="L57" s="56">
        <v>6</v>
      </c>
      <c r="M57" s="56">
        <v>0</v>
      </c>
      <c r="N57" s="56">
        <v>0</v>
      </c>
      <c r="O57" s="56">
        <v>4.5</v>
      </c>
      <c r="P57" s="56">
        <v>0</v>
      </c>
      <c r="Q57" s="56">
        <v>4.5</v>
      </c>
      <c r="R57" s="56">
        <v>0</v>
      </c>
      <c r="S57" s="56">
        <v>1.5</v>
      </c>
      <c r="T57" s="56">
        <v>2</v>
      </c>
      <c r="U57" s="56">
        <v>5</v>
      </c>
      <c r="V57" s="56">
        <v>0</v>
      </c>
      <c r="W57" s="56">
        <f t="shared" si="2"/>
        <v>23.5</v>
      </c>
      <c r="X57" s="63">
        <f t="shared" si="3"/>
        <v>32.638888888888886</v>
      </c>
      <c r="Y57" s="56"/>
    </row>
    <row r="58" spans="1:25" s="11" customFormat="1" ht="15.75" x14ac:dyDescent="0.25">
      <c r="A58" s="184">
        <v>51</v>
      </c>
      <c r="B58" s="34" t="s">
        <v>777</v>
      </c>
      <c r="C58" s="28" t="s">
        <v>72</v>
      </c>
      <c r="D58" s="28" t="s">
        <v>31</v>
      </c>
      <c r="E58" s="57" t="s">
        <v>28</v>
      </c>
      <c r="F58" s="27" t="s">
        <v>11</v>
      </c>
      <c r="G58" s="35">
        <v>40438</v>
      </c>
      <c r="H58" s="34" t="s">
        <v>746</v>
      </c>
      <c r="I58" s="34" t="s">
        <v>765</v>
      </c>
      <c r="J58" s="59">
        <v>0</v>
      </c>
      <c r="K58" s="56">
        <v>1</v>
      </c>
      <c r="L58" s="56">
        <v>2</v>
      </c>
      <c r="M58" s="56">
        <v>0</v>
      </c>
      <c r="N58" s="56">
        <v>0</v>
      </c>
      <c r="O58" s="56">
        <v>4</v>
      </c>
      <c r="P58" s="56">
        <v>1</v>
      </c>
      <c r="Q58" s="56">
        <v>3</v>
      </c>
      <c r="R58" s="56">
        <v>5</v>
      </c>
      <c r="S58" s="56">
        <v>2.5</v>
      </c>
      <c r="T58" s="56">
        <v>3</v>
      </c>
      <c r="U58" s="56">
        <v>0</v>
      </c>
      <c r="V58" s="56">
        <v>1</v>
      </c>
      <c r="W58" s="56">
        <f t="shared" si="2"/>
        <v>22.5</v>
      </c>
      <c r="X58" s="63">
        <f t="shared" si="3"/>
        <v>31.25</v>
      </c>
      <c r="Y58" s="56"/>
    </row>
    <row r="59" spans="1:25" s="11" customFormat="1" ht="15.75" x14ac:dyDescent="0.25">
      <c r="A59" s="184">
        <v>52</v>
      </c>
      <c r="B59" s="26" t="s">
        <v>393</v>
      </c>
      <c r="C59" s="26" t="s">
        <v>295</v>
      </c>
      <c r="D59" s="42" t="s">
        <v>165</v>
      </c>
      <c r="E59" s="46" t="s">
        <v>28</v>
      </c>
      <c r="F59" s="27" t="s">
        <v>11</v>
      </c>
      <c r="G59" s="31">
        <v>40219</v>
      </c>
      <c r="H59" s="27" t="s">
        <v>636</v>
      </c>
      <c r="I59" s="28" t="s">
        <v>652</v>
      </c>
      <c r="J59" s="95">
        <v>2</v>
      </c>
      <c r="K59" s="56">
        <v>2</v>
      </c>
      <c r="L59" s="56">
        <v>3</v>
      </c>
      <c r="M59" s="56">
        <v>0</v>
      </c>
      <c r="N59" s="56">
        <v>0</v>
      </c>
      <c r="O59" s="56">
        <v>3</v>
      </c>
      <c r="P59" s="56">
        <v>0</v>
      </c>
      <c r="Q59" s="56">
        <v>4</v>
      </c>
      <c r="R59" s="56">
        <v>5</v>
      </c>
      <c r="S59" s="56">
        <v>0.5</v>
      </c>
      <c r="T59" s="56">
        <v>3</v>
      </c>
      <c r="U59" s="56">
        <v>0</v>
      </c>
      <c r="V59" s="56">
        <v>0</v>
      </c>
      <c r="W59" s="56">
        <f t="shared" si="2"/>
        <v>22.5</v>
      </c>
      <c r="X59" s="63">
        <f t="shared" si="3"/>
        <v>31.25</v>
      </c>
      <c r="Y59" s="56"/>
    </row>
    <row r="60" spans="1:25" s="11" customFormat="1" ht="15.75" x14ac:dyDescent="0.25">
      <c r="A60" s="184">
        <v>53</v>
      </c>
      <c r="B60" s="28" t="s">
        <v>578</v>
      </c>
      <c r="C60" s="28" t="s">
        <v>163</v>
      </c>
      <c r="D60" s="41" t="s">
        <v>36</v>
      </c>
      <c r="E60" s="57" t="s">
        <v>28</v>
      </c>
      <c r="F60" s="27" t="s">
        <v>11</v>
      </c>
      <c r="G60" s="29">
        <v>40020</v>
      </c>
      <c r="H60" s="27" t="s">
        <v>529</v>
      </c>
      <c r="I60" s="28" t="s">
        <v>564</v>
      </c>
      <c r="J60" s="93">
        <v>0</v>
      </c>
      <c r="K60" s="56">
        <v>1</v>
      </c>
      <c r="L60" s="56">
        <v>5</v>
      </c>
      <c r="M60" s="56">
        <v>0</v>
      </c>
      <c r="N60" s="56">
        <v>0</v>
      </c>
      <c r="O60" s="56">
        <v>4.5</v>
      </c>
      <c r="P60" s="56">
        <v>1</v>
      </c>
      <c r="Q60" s="56">
        <v>5</v>
      </c>
      <c r="R60" s="56">
        <v>0</v>
      </c>
      <c r="S60" s="56">
        <v>3.5</v>
      </c>
      <c r="T60" s="56">
        <v>0</v>
      </c>
      <c r="U60" s="56">
        <v>0</v>
      </c>
      <c r="V60" s="56">
        <v>1</v>
      </c>
      <c r="W60" s="56">
        <f t="shared" si="2"/>
        <v>21</v>
      </c>
      <c r="X60" s="63">
        <f t="shared" si="3"/>
        <v>29.166666666666668</v>
      </c>
      <c r="Y60" s="56"/>
    </row>
    <row r="61" spans="1:25" s="11" customFormat="1" ht="15.75" x14ac:dyDescent="0.25">
      <c r="A61" s="184">
        <v>54</v>
      </c>
      <c r="B61" s="34" t="s">
        <v>467</v>
      </c>
      <c r="C61" s="34" t="s">
        <v>468</v>
      </c>
      <c r="D61" s="43" t="s">
        <v>469</v>
      </c>
      <c r="E61" s="58" t="s">
        <v>20</v>
      </c>
      <c r="F61" s="27" t="s">
        <v>11</v>
      </c>
      <c r="G61" s="35">
        <v>39876</v>
      </c>
      <c r="H61" s="34" t="s">
        <v>403</v>
      </c>
      <c r="I61" s="34" t="s">
        <v>445</v>
      </c>
      <c r="J61" s="59">
        <v>0</v>
      </c>
      <c r="K61" s="56">
        <v>3</v>
      </c>
      <c r="L61" s="56">
        <v>0</v>
      </c>
      <c r="M61" s="56">
        <v>0</v>
      </c>
      <c r="N61" s="56">
        <v>0</v>
      </c>
      <c r="O61" s="56">
        <v>4</v>
      </c>
      <c r="P61" s="56">
        <v>2</v>
      </c>
      <c r="Q61" s="56">
        <v>4</v>
      </c>
      <c r="R61" s="56">
        <v>0</v>
      </c>
      <c r="S61" s="56">
        <v>2</v>
      </c>
      <c r="T61" s="56">
        <v>3</v>
      </c>
      <c r="U61" s="56">
        <v>0</v>
      </c>
      <c r="V61" s="56">
        <v>2</v>
      </c>
      <c r="W61" s="56">
        <f t="shared" si="2"/>
        <v>20</v>
      </c>
      <c r="X61" s="63">
        <f t="shared" si="3"/>
        <v>27.777777777777779</v>
      </c>
      <c r="Y61" s="56"/>
    </row>
    <row r="62" spans="1:25" s="11" customFormat="1" ht="15.75" x14ac:dyDescent="0.25">
      <c r="A62" s="184">
        <v>55</v>
      </c>
      <c r="B62" s="26" t="s">
        <v>373</v>
      </c>
      <c r="C62" s="26" t="s">
        <v>125</v>
      </c>
      <c r="D62" s="42" t="s">
        <v>272</v>
      </c>
      <c r="E62" s="46" t="s">
        <v>28</v>
      </c>
      <c r="F62" s="26" t="s">
        <v>11</v>
      </c>
      <c r="G62" s="31">
        <v>40003</v>
      </c>
      <c r="H62" s="26" t="s">
        <v>328</v>
      </c>
      <c r="I62" s="26" t="s">
        <v>336</v>
      </c>
      <c r="J62" s="59">
        <v>0</v>
      </c>
      <c r="K62" s="56">
        <v>0</v>
      </c>
      <c r="L62" s="56">
        <v>6</v>
      </c>
      <c r="M62" s="56">
        <v>0</v>
      </c>
      <c r="N62" s="56">
        <v>0</v>
      </c>
      <c r="O62" s="56">
        <v>6</v>
      </c>
      <c r="P62" s="56">
        <v>1</v>
      </c>
      <c r="Q62" s="56">
        <v>5</v>
      </c>
      <c r="R62" s="56">
        <v>0</v>
      </c>
      <c r="S62" s="56">
        <v>0</v>
      </c>
      <c r="T62" s="56">
        <v>2</v>
      </c>
      <c r="U62" s="56">
        <v>0</v>
      </c>
      <c r="V62" s="56">
        <v>0</v>
      </c>
      <c r="W62" s="56">
        <f t="shared" si="2"/>
        <v>20</v>
      </c>
      <c r="X62" s="63">
        <f t="shared" si="3"/>
        <v>27.777777777777779</v>
      </c>
      <c r="Y62" s="56"/>
    </row>
    <row r="63" spans="1:25" s="11" customFormat="1" ht="15.75" x14ac:dyDescent="0.25">
      <c r="A63" s="184">
        <v>56</v>
      </c>
      <c r="B63" s="28" t="s">
        <v>577</v>
      </c>
      <c r="C63" s="28" t="s">
        <v>311</v>
      </c>
      <c r="D63" s="41" t="s">
        <v>461</v>
      </c>
      <c r="E63" s="57" t="s">
        <v>20</v>
      </c>
      <c r="F63" s="27" t="s">
        <v>11</v>
      </c>
      <c r="G63" s="29">
        <v>39908</v>
      </c>
      <c r="H63" s="27" t="s">
        <v>529</v>
      </c>
      <c r="I63" s="28" t="s">
        <v>555</v>
      </c>
      <c r="J63" s="59">
        <v>1</v>
      </c>
      <c r="K63" s="56">
        <v>1</v>
      </c>
      <c r="L63" s="56">
        <v>3</v>
      </c>
      <c r="M63" s="56">
        <v>0</v>
      </c>
      <c r="N63" s="56">
        <v>0</v>
      </c>
      <c r="O63" s="56">
        <v>5.5</v>
      </c>
      <c r="P63" s="56">
        <v>1</v>
      </c>
      <c r="Q63" s="56">
        <v>5</v>
      </c>
      <c r="R63" s="56">
        <v>0</v>
      </c>
      <c r="S63" s="56">
        <v>1.5</v>
      </c>
      <c r="T63" s="56">
        <v>0</v>
      </c>
      <c r="U63" s="56">
        <v>0</v>
      </c>
      <c r="V63" s="56">
        <v>0</v>
      </c>
      <c r="W63" s="56">
        <f t="shared" si="2"/>
        <v>18</v>
      </c>
      <c r="X63" s="63">
        <f t="shared" si="3"/>
        <v>25</v>
      </c>
      <c r="Y63" s="56"/>
    </row>
    <row r="64" spans="1:25" s="11" customFormat="1" ht="15.75" x14ac:dyDescent="0.25">
      <c r="A64" s="184">
        <v>57</v>
      </c>
      <c r="B64" s="28" t="s">
        <v>262</v>
      </c>
      <c r="C64" s="28" t="s">
        <v>163</v>
      </c>
      <c r="D64" s="41" t="s">
        <v>263</v>
      </c>
      <c r="E64" s="57" t="s">
        <v>28</v>
      </c>
      <c r="F64" s="27" t="s">
        <v>11</v>
      </c>
      <c r="G64" s="30">
        <v>40176</v>
      </c>
      <c r="H64" s="27" t="s">
        <v>192</v>
      </c>
      <c r="I64" s="28" t="s">
        <v>264</v>
      </c>
      <c r="J64" s="59">
        <v>0</v>
      </c>
      <c r="K64" s="56">
        <v>2</v>
      </c>
      <c r="L64" s="56">
        <v>3</v>
      </c>
      <c r="M64" s="56">
        <v>0</v>
      </c>
      <c r="N64" s="56">
        <v>0</v>
      </c>
      <c r="O64" s="56">
        <v>5</v>
      </c>
      <c r="P64" s="56">
        <v>1</v>
      </c>
      <c r="Q64" s="56">
        <v>5.5</v>
      </c>
      <c r="R64" s="56">
        <v>0</v>
      </c>
      <c r="S64" s="56">
        <v>0.5</v>
      </c>
      <c r="T64" s="56">
        <v>0</v>
      </c>
      <c r="U64" s="56">
        <v>0</v>
      </c>
      <c r="V64" s="56">
        <v>0</v>
      </c>
      <c r="W64" s="56">
        <f t="shared" si="2"/>
        <v>17</v>
      </c>
      <c r="X64" s="63">
        <f t="shared" si="3"/>
        <v>23.611111111111111</v>
      </c>
      <c r="Y64" s="56"/>
    </row>
    <row r="65" spans="1:25" s="11" customFormat="1" ht="15.75" x14ac:dyDescent="0.25">
      <c r="A65" s="184">
        <v>58</v>
      </c>
      <c r="B65" s="26" t="s">
        <v>372</v>
      </c>
      <c r="C65" s="26" t="s">
        <v>99</v>
      </c>
      <c r="D65" s="42" t="s">
        <v>225</v>
      </c>
      <c r="E65" s="46" t="s">
        <v>28</v>
      </c>
      <c r="F65" s="27" t="s">
        <v>11</v>
      </c>
      <c r="G65" s="31">
        <v>39678</v>
      </c>
      <c r="H65" s="26" t="s">
        <v>328</v>
      </c>
      <c r="I65" s="26" t="s">
        <v>336</v>
      </c>
      <c r="J65" s="94">
        <v>0</v>
      </c>
      <c r="K65" s="56">
        <v>1</v>
      </c>
      <c r="L65" s="56">
        <v>4</v>
      </c>
      <c r="M65" s="56">
        <v>0</v>
      </c>
      <c r="N65" s="56">
        <v>1</v>
      </c>
      <c r="O65" s="56">
        <v>6</v>
      </c>
      <c r="P65" s="56">
        <v>0</v>
      </c>
      <c r="Q65" s="56">
        <v>3.5</v>
      </c>
      <c r="R65" s="56">
        <v>0</v>
      </c>
      <c r="S65" s="56">
        <v>1.5</v>
      </c>
      <c r="T65" s="56">
        <v>0</v>
      </c>
      <c r="U65" s="56">
        <v>0</v>
      </c>
      <c r="V65" s="56">
        <v>0</v>
      </c>
      <c r="W65" s="56">
        <f t="shared" si="2"/>
        <v>17</v>
      </c>
      <c r="X65" s="63">
        <f t="shared" si="3"/>
        <v>23.611111111111111</v>
      </c>
      <c r="Y65" s="56"/>
    </row>
    <row r="66" spans="1:25" s="11" customFormat="1" ht="15.75" x14ac:dyDescent="0.25">
      <c r="A66" s="184">
        <v>59</v>
      </c>
      <c r="B66" s="27" t="s">
        <v>284</v>
      </c>
      <c r="C66" s="27" t="s">
        <v>518</v>
      </c>
      <c r="D66" s="40" t="s">
        <v>49</v>
      </c>
      <c r="E66" s="45" t="s">
        <v>28</v>
      </c>
      <c r="F66" s="27" t="s">
        <v>11</v>
      </c>
      <c r="G66" s="29">
        <v>40228</v>
      </c>
      <c r="H66" s="27" t="s">
        <v>511</v>
      </c>
      <c r="I66" s="27" t="s">
        <v>497</v>
      </c>
      <c r="J66" s="94">
        <v>2</v>
      </c>
      <c r="K66" s="56">
        <v>3</v>
      </c>
      <c r="L66" s="56">
        <v>2</v>
      </c>
      <c r="M66" s="56">
        <v>0</v>
      </c>
      <c r="N66" s="56">
        <v>0</v>
      </c>
      <c r="O66" s="56">
        <v>2</v>
      </c>
      <c r="P66" s="56">
        <v>2</v>
      </c>
      <c r="Q66" s="56">
        <v>5.5</v>
      </c>
      <c r="R66" s="56">
        <v>0</v>
      </c>
      <c r="S66" s="56">
        <v>0</v>
      </c>
      <c r="T66" s="56">
        <v>0</v>
      </c>
      <c r="U66" s="56">
        <v>0</v>
      </c>
      <c r="V66" s="56">
        <v>0</v>
      </c>
      <c r="W66" s="56">
        <f t="shared" si="2"/>
        <v>16.5</v>
      </c>
      <c r="X66" s="63">
        <f t="shared" si="3"/>
        <v>22.916666666666668</v>
      </c>
      <c r="Y66" s="56"/>
    </row>
    <row r="67" spans="1:25" s="11" customFormat="1" ht="15.75" x14ac:dyDescent="0.25">
      <c r="A67" s="184">
        <v>60</v>
      </c>
      <c r="B67" s="26" t="s">
        <v>246</v>
      </c>
      <c r="C67" s="26" t="s">
        <v>375</v>
      </c>
      <c r="D67" s="42" t="s">
        <v>310</v>
      </c>
      <c r="E67" s="46" t="s">
        <v>20</v>
      </c>
      <c r="F67" s="27" t="s">
        <v>11</v>
      </c>
      <c r="G67" s="31">
        <v>39928</v>
      </c>
      <c r="H67" s="26" t="s">
        <v>328</v>
      </c>
      <c r="I67" s="26" t="s">
        <v>336</v>
      </c>
      <c r="J67" s="94">
        <v>0</v>
      </c>
      <c r="K67" s="56">
        <v>0</v>
      </c>
      <c r="L67" s="56">
        <v>3</v>
      </c>
      <c r="M67" s="56">
        <v>0</v>
      </c>
      <c r="N67" s="56">
        <v>0</v>
      </c>
      <c r="O67" s="56">
        <v>3</v>
      </c>
      <c r="P67" s="56">
        <v>1</v>
      </c>
      <c r="Q67" s="56">
        <v>3.5</v>
      </c>
      <c r="R67" s="56">
        <v>5</v>
      </c>
      <c r="S67" s="56">
        <v>0</v>
      </c>
      <c r="T67" s="56">
        <v>0</v>
      </c>
      <c r="U67" s="56">
        <v>0</v>
      </c>
      <c r="V67" s="56">
        <v>0</v>
      </c>
      <c r="W67" s="56">
        <f t="shared" si="2"/>
        <v>15.5</v>
      </c>
      <c r="X67" s="63">
        <f t="shared" si="3"/>
        <v>21.527777777777779</v>
      </c>
      <c r="Y67" s="56"/>
    </row>
    <row r="68" spans="1:25" s="11" customFormat="1" ht="15.75" x14ac:dyDescent="0.25">
      <c r="A68" s="184">
        <v>61</v>
      </c>
      <c r="B68" s="28" t="s">
        <v>128</v>
      </c>
      <c r="C68" s="28" t="s">
        <v>295</v>
      </c>
      <c r="D68" s="41" t="s">
        <v>134</v>
      </c>
      <c r="E68" s="57" t="s">
        <v>28</v>
      </c>
      <c r="F68" s="27" t="s">
        <v>11</v>
      </c>
      <c r="G68" s="29">
        <v>40359</v>
      </c>
      <c r="H68" s="27" t="s">
        <v>636</v>
      </c>
      <c r="I68" s="28" t="s">
        <v>649</v>
      </c>
      <c r="J68" s="94">
        <v>1</v>
      </c>
      <c r="K68" s="56">
        <v>5</v>
      </c>
      <c r="L68" s="56">
        <v>0</v>
      </c>
      <c r="M68" s="56">
        <v>0</v>
      </c>
      <c r="N68" s="56">
        <v>0</v>
      </c>
      <c r="O68" s="56">
        <v>3</v>
      </c>
      <c r="P68" s="56">
        <v>0</v>
      </c>
      <c r="Q68" s="56">
        <v>3</v>
      </c>
      <c r="R68" s="56">
        <v>0</v>
      </c>
      <c r="S68" s="56">
        <v>0</v>
      </c>
      <c r="T68" s="56">
        <v>2</v>
      </c>
      <c r="U68" s="56">
        <v>0</v>
      </c>
      <c r="V68" s="56">
        <v>0</v>
      </c>
      <c r="W68" s="56">
        <f t="shared" si="2"/>
        <v>14</v>
      </c>
      <c r="X68" s="63">
        <f t="shared" si="3"/>
        <v>19.444444444444443</v>
      </c>
      <c r="Y68" s="56"/>
    </row>
    <row r="69" spans="1:25" s="11" customFormat="1" ht="15.75" x14ac:dyDescent="0.25">
      <c r="A69" s="184">
        <v>62</v>
      </c>
      <c r="B69" s="26" t="s">
        <v>438</v>
      </c>
      <c r="C69" s="26" t="s">
        <v>224</v>
      </c>
      <c r="D69" s="42" t="s">
        <v>157</v>
      </c>
      <c r="E69" s="46" t="s">
        <v>28</v>
      </c>
      <c r="F69" s="27" t="s">
        <v>11</v>
      </c>
      <c r="G69" s="31">
        <v>40226</v>
      </c>
      <c r="H69" s="27" t="s">
        <v>732</v>
      </c>
      <c r="I69" s="27" t="s">
        <v>734</v>
      </c>
      <c r="J69" s="94">
        <v>1</v>
      </c>
      <c r="K69" s="56">
        <v>0</v>
      </c>
      <c r="L69" s="56">
        <v>0</v>
      </c>
      <c r="M69" s="56">
        <v>2</v>
      </c>
      <c r="N69" s="56">
        <v>0</v>
      </c>
      <c r="O69" s="56">
        <v>1.5</v>
      </c>
      <c r="P69" s="56">
        <v>0</v>
      </c>
      <c r="Q69" s="56">
        <v>4</v>
      </c>
      <c r="R69" s="56">
        <v>0</v>
      </c>
      <c r="S69" s="56">
        <v>1.5</v>
      </c>
      <c r="T69" s="56">
        <v>0</v>
      </c>
      <c r="U69" s="56">
        <v>0</v>
      </c>
      <c r="V69" s="56">
        <v>0</v>
      </c>
      <c r="W69" s="56">
        <f t="shared" si="2"/>
        <v>10</v>
      </c>
      <c r="X69" s="63">
        <f t="shared" si="3"/>
        <v>13.888888888888889</v>
      </c>
      <c r="Y69" s="56"/>
    </row>
    <row r="70" spans="1:25" s="11" customFormat="1" ht="15.75" x14ac:dyDescent="0.25">
      <c r="A70" s="184">
        <v>63</v>
      </c>
      <c r="B70" s="28" t="s">
        <v>575</v>
      </c>
      <c r="C70" s="28" t="s">
        <v>576</v>
      </c>
      <c r="D70" s="41" t="s">
        <v>30</v>
      </c>
      <c r="E70" s="57" t="s">
        <v>28</v>
      </c>
      <c r="F70" s="27" t="s">
        <v>11</v>
      </c>
      <c r="G70" s="29">
        <v>39902</v>
      </c>
      <c r="H70" s="27" t="s">
        <v>529</v>
      </c>
      <c r="I70" s="28" t="s">
        <v>555</v>
      </c>
      <c r="J70" s="59">
        <v>1</v>
      </c>
      <c r="K70" s="56">
        <v>0</v>
      </c>
      <c r="L70" s="56">
        <v>0</v>
      </c>
      <c r="M70" s="56">
        <v>0</v>
      </c>
      <c r="N70" s="56">
        <v>0</v>
      </c>
      <c r="O70" s="56">
        <v>2</v>
      </c>
      <c r="P70" s="56">
        <v>1</v>
      </c>
      <c r="Q70" s="56">
        <v>5</v>
      </c>
      <c r="R70" s="56">
        <v>0</v>
      </c>
      <c r="S70" s="56">
        <v>0</v>
      </c>
      <c r="T70" s="56">
        <v>0</v>
      </c>
      <c r="U70" s="56">
        <v>0</v>
      </c>
      <c r="V70" s="56">
        <v>1</v>
      </c>
      <c r="W70" s="56">
        <f t="shared" si="2"/>
        <v>10</v>
      </c>
      <c r="X70" s="63">
        <f t="shared" si="3"/>
        <v>13.888888888888889</v>
      </c>
      <c r="Y70" s="56"/>
    </row>
    <row r="75" spans="1:25" ht="15.75" x14ac:dyDescent="0.25">
      <c r="I75" s="25" t="s">
        <v>1000</v>
      </c>
    </row>
    <row r="76" spans="1:25" ht="15.75" x14ac:dyDescent="0.25">
      <c r="I76" s="2" t="s">
        <v>1012</v>
      </c>
    </row>
    <row r="77" spans="1:25" ht="15.75" x14ac:dyDescent="0.25">
      <c r="I77" s="25" t="s">
        <v>1013</v>
      </c>
    </row>
    <row r="78" spans="1:25" ht="15.75" x14ac:dyDescent="0.25">
      <c r="I78" s="25" t="s">
        <v>1002</v>
      </c>
    </row>
    <row r="79" spans="1:25" ht="15.75" x14ac:dyDescent="0.25">
      <c r="I79" s="25" t="s">
        <v>1014</v>
      </c>
    </row>
    <row r="80" spans="1:25" ht="15.75" x14ac:dyDescent="0.25">
      <c r="I80" s="25" t="s">
        <v>1015</v>
      </c>
    </row>
    <row r="81" spans="9:9" ht="15.75" x14ac:dyDescent="0.25">
      <c r="I81" s="25" t="s">
        <v>1016</v>
      </c>
    </row>
    <row r="82" spans="9:9" ht="15.75" x14ac:dyDescent="0.25">
      <c r="I82" s="25" t="s">
        <v>1017</v>
      </c>
    </row>
    <row r="83" spans="9:9" ht="15.75" x14ac:dyDescent="0.25">
      <c r="I83" s="25" t="s">
        <v>1018</v>
      </c>
    </row>
    <row r="84" spans="9:9" ht="15.75" x14ac:dyDescent="0.25">
      <c r="I84" s="25" t="s">
        <v>1019</v>
      </c>
    </row>
    <row r="85" spans="9:9" ht="15.75" x14ac:dyDescent="0.25">
      <c r="I85" s="25" t="s">
        <v>1020</v>
      </c>
    </row>
    <row r="86" spans="9:9" ht="15.75" x14ac:dyDescent="0.25">
      <c r="I86" s="25" t="s">
        <v>1021</v>
      </c>
    </row>
    <row r="87" spans="9:9" ht="15.75" x14ac:dyDescent="0.25">
      <c r="I87" s="25" t="s">
        <v>1022</v>
      </c>
    </row>
    <row r="88" spans="9:9" ht="15.75" x14ac:dyDescent="0.25">
      <c r="I88" s="25" t="s">
        <v>1023</v>
      </c>
    </row>
    <row r="89" spans="9:9" ht="15.75" x14ac:dyDescent="0.25">
      <c r="I89" s="25" t="s">
        <v>1024</v>
      </c>
    </row>
    <row r="90" spans="9:9" ht="15.75" x14ac:dyDescent="0.25">
      <c r="I90" s="25" t="s">
        <v>1025</v>
      </c>
    </row>
    <row r="91" spans="9:9" ht="15.75" x14ac:dyDescent="0.25">
      <c r="I91" s="25" t="s">
        <v>1026</v>
      </c>
    </row>
    <row r="92" spans="9:9" ht="15.75" x14ac:dyDescent="0.25">
      <c r="I92" s="25" t="s">
        <v>1027</v>
      </c>
    </row>
    <row r="93" spans="9:9" ht="15.75" x14ac:dyDescent="0.25">
      <c r="I93" s="25" t="s">
        <v>1028</v>
      </c>
    </row>
    <row r="94" spans="9:9" ht="15.75" x14ac:dyDescent="0.25">
      <c r="I94" s="25" t="s">
        <v>1029</v>
      </c>
    </row>
    <row r="95" spans="9:9" ht="15.75" x14ac:dyDescent="0.25">
      <c r="I95" s="25" t="s">
        <v>1030</v>
      </c>
    </row>
    <row r="96" spans="9:9" ht="15.75" x14ac:dyDescent="0.25">
      <c r="I96" s="25" t="s">
        <v>1031</v>
      </c>
    </row>
    <row r="97" spans="9:9" ht="15.75" x14ac:dyDescent="0.25">
      <c r="I97" s="25" t="s">
        <v>1032</v>
      </c>
    </row>
    <row r="98" spans="9:9" ht="15.75" x14ac:dyDescent="0.25">
      <c r="I98" s="25" t="s">
        <v>1033</v>
      </c>
    </row>
    <row r="99" spans="9:9" ht="15.75" x14ac:dyDescent="0.25">
      <c r="I99" s="25" t="s">
        <v>1034</v>
      </c>
    </row>
  </sheetData>
  <sortState ref="A8:Y70">
    <sortCondition descending="1" ref="W8:W70"/>
  </sortState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3"/>
  <sheetViews>
    <sheetView zoomScale="55" zoomScaleNormal="55" workbookViewId="0">
      <selection activeCell="I17" sqref="I17"/>
    </sheetView>
  </sheetViews>
  <sheetFormatPr defaultRowHeight="15" x14ac:dyDescent="0.25"/>
  <cols>
    <col min="1" max="1" width="3.85546875" customWidth="1"/>
    <col min="2" max="2" width="15.28515625" customWidth="1"/>
    <col min="3" max="3" width="12.7109375" customWidth="1"/>
    <col min="4" max="4" width="17.5703125" customWidth="1"/>
    <col min="5" max="5" width="8" customWidth="1"/>
    <col min="6" max="6" width="10.42578125" customWidth="1"/>
    <col min="7" max="7" width="13.140625" customWidth="1"/>
    <col min="8" max="8" width="25.85546875" style="11" customWidth="1"/>
    <col min="9" max="9" width="38" customWidth="1"/>
    <col min="10" max="10" width="5.85546875" customWidth="1"/>
    <col min="11" max="11" width="5.5703125" customWidth="1"/>
    <col min="12" max="12" width="5.85546875" customWidth="1"/>
    <col min="13" max="13" width="5.5703125" customWidth="1"/>
    <col min="14" max="14" width="6.140625" customWidth="1"/>
    <col min="15" max="15" width="6.28515625" customWidth="1"/>
    <col min="16" max="16" width="5.85546875" customWidth="1"/>
    <col min="17" max="17" width="6" customWidth="1"/>
    <col min="18" max="18" width="5.5703125" customWidth="1"/>
    <col min="19" max="19" width="6.140625" customWidth="1"/>
    <col min="20" max="20" width="5.5703125" customWidth="1"/>
    <col min="21" max="21" width="5.7109375" customWidth="1"/>
    <col min="22" max="22" width="5.28515625" customWidth="1"/>
    <col min="23" max="23" width="5.7109375" customWidth="1"/>
    <col min="26" max="26" width="12.140625" customWidth="1"/>
  </cols>
  <sheetData>
    <row r="1" spans="1:26" ht="15.75" x14ac:dyDescent="0.25">
      <c r="A1" s="2"/>
      <c r="B1" s="2"/>
      <c r="C1" s="2"/>
      <c r="D1" s="2"/>
      <c r="E1" s="2"/>
      <c r="F1" s="2"/>
      <c r="G1" s="2"/>
      <c r="H1" s="23"/>
      <c r="I1" s="2"/>
      <c r="J1" s="2"/>
    </row>
    <row r="2" spans="1:26" ht="15.75" x14ac:dyDescent="0.25">
      <c r="A2" s="2"/>
      <c r="B2" s="2"/>
      <c r="C2" s="2"/>
      <c r="D2" s="2"/>
      <c r="E2" s="2"/>
      <c r="F2" s="2" t="s">
        <v>896</v>
      </c>
      <c r="G2" s="2"/>
      <c r="H2" s="23"/>
      <c r="I2" s="2"/>
      <c r="J2" s="2"/>
    </row>
    <row r="3" spans="1:26" ht="15.75" x14ac:dyDescent="0.25">
      <c r="A3" s="2"/>
      <c r="B3" s="2" t="s">
        <v>897</v>
      </c>
      <c r="C3" s="2"/>
      <c r="D3" s="2"/>
      <c r="E3" s="2"/>
      <c r="F3" s="2"/>
      <c r="G3" s="2"/>
      <c r="H3" s="23"/>
    </row>
    <row r="4" spans="1:26" ht="15.75" x14ac:dyDescent="0.25">
      <c r="A4" s="2"/>
      <c r="B4" s="2"/>
      <c r="C4" s="2"/>
      <c r="D4" s="2"/>
      <c r="E4" s="2"/>
      <c r="F4" s="2"/>
      <c r="G4" s="2"/>
      <c r="H4" s="23"/>
    </row>
    <row r="5" spans="1:26" ht="15.75" x14ac:dyDescent="0.25">
      <c r="B5" s="2" t="s">
        <v>898</v>
      </c>
      <c r="C5" s="2" t="s">
        <v>902</v>
      </c>
      <c r="D5" s="2"/>
      <c r="E5" s="2"/>
      <c r="F5" s="2"/>
      <c r="G5" s="2"/>
      <c r="H5" s="23"/>
      <c r="I5" s="2" t="s">
        <v>899</v>
      </c>
      <c r="J5" s="2">
        <v>10</v>
      </c>
    </row>
    <row r="6" spans="1:26" ht="15.75" x14ac:dyDescent="0.25">
      <c r="B6" s="2" t="s">
        <v>900</v>
      </c>
      <c r="C6" s="2"/>
      <c r="D6" s="3">
        <v>73</v>
      </c>
      <c r="E6" s="2"/>
      <c r="F6" s="2"/>
      <c r="G6" s="2"/>
      <c r="H6" s="23"/>
      <c r="I6" s="2" t="s">
        <v>901</v>
      </c>
      <c r="J6" s="2" t="s">
        <v>983</v>
      </c>
    </row>
    <row r="7" spans="1:26" ht="15.75" x14ac:dyDescent="0.25">
      <c r="A7" s="2"/>
      <c r="B7" s="2"/>
      <c r="C7" s="3"/>
      <c r="D7" s="2"/>
      <c r="E7" s="2"/>
      <c r="F7" s="2"/>
      <c r="G7" s="2"/>
      <c r="H7" s="23"/>
      <c r="I7" s="2"/>
      <c r="J7" s="2"/>
    </row>
    <row r="8" spans="1:26" ht="47.25" x14ac:dyDescent="0.25">
      <c r="A8" s="48" t="s">
        <v>903</v>
      </c>
      <c r="B8" s="49" t="s">
        <v>0</v>
      </c>
      <c r="C8" s="49" t="s">
        <v>1</v>
      </c>
      <c r="D8" s="49" t="s">
        <v>2</v>
      </c>
      <c r="E8" s="49" t="s">
        <v>3</v>
      </c>
      <c r="F8" s="49" t="s">
        <v>4</v>
      </c>
      <c r="G8" s="49" t="s">
        <v>5</v>
      </c>
      <c r="H8" s="49" t="s">
        <v>6</v>
      </c>
      <c r="I8" s="49" t="s">
        <v>7</v>
      </c>
      <c r="J8" s="49" t="s">
        <v>984</v>
      </c>
      <c r="K8" s="49" t="s">
        <v>985</v>
      </c>
      <c r="L8" s="49" t="s">
        <v>986</v>
      </c>
      <c r="M8" s="49" t="s">
        <v>987</v>
      </c>
      <c r="N8" s="49" t="s">
        <v>988</v>
      </c>
      <c r="O8" s="49" t="s">
        <v>989</v>
      </c>
      <c r="P8" s="49" t="s">
        <v>990</v>
      </c>
      <c r="Q8" s="49" t="s">
        <v>995</v>
      </c>
      <c r="R8" s="49" t="s">
        <v>996</v>
      </c>
      <c r="S8" s="49" t="s">
        <v>1035</v>
      </c>
      <c r="T8" s="49" t="s">
        <v>1036</v>
      </c>
      <c r="U8" s="49" t="s">
        <v>1044</v>
      </c>
      <c r="V8" s="49" t="s">
        <v>1045</v>
      </c>
      <c r="W8" s="49" t="s">
        <v>1046</v>
      </c>
      <c r="X8" s="54" t="s">
        <v>991</v>
      </c>
      <c r="Y8" s="54" t="s">
        <v>992</v>
      </c>
      <c r="Z8" s="54" t="s">
        <v>993</v>
      </c>
    </row>
    <row r="9" spans="1:26" s="180" customFormat="1" ht="15.75" x14ac:dyDescent="0.25">
      <c r="A9" s="183">
        <v>1</v>
      </c>
      <c r="B9" s="184" t="s">
        <v>881</v>
      </c>
      <c r="C9" s="184" t="s">
        <v>106</v>
      </c>
      <c r="D9" s="184" t="s">
        <v>227</v>
      </c>
      <c r="E9" s="185" t="s">
        <v>28</v>
      </c>
      <c r="F9" s="183" t="s">
        <v>197</v>
      </c>
      <c r="G9" s="186">
        <v>39497</v>
      </c>
      <c r="H9" s="177" t="s">
        <v>713</v>
      </c>
      <c r="I9" s="194" t="s">
        <v>857</v>
      </c>
      <c r="J9" s="175">
        <v>3</v>
      </c>
      <c r="K9" s="187">
        <v>2.5</v>
      </c>
      <c r="L9" s="187">
        <v>6</v>
      </c>
      <c r="M9" s="187">
        <v>5</v>
      </c>
      <c r="N9" s="187">
        <v>5</v>
      </c>
      <c r="O9" s="187">
        <v>5</v>
      </c>
      <c r="P9" s="187">
        <v>0</v>
      </c>
      <c r="Q9" s="187">
        <v>1</v>
      </c>
      <c r="R9" s="187">
        <v>7</v>
      </c>
      <c r="S9" s="187">
        <v>3</v>
      </c>
      <c r="T9" s="187">
        <v>4</v>
      </c>
      <c r="U9" s="187">
        <v>2</v>
      </c>
      <c r="V9" s="187">
        <v>9</v>
      </c>
      <c r="W9" s="187">
        <v>3</v>
      </c>
      <c r="X9" s="188">
        <f t="shared" ref="X9:X56" si="0">SUM(J9:W9)</f>
        <v>55.5</v>
      </c>
      <c r="Y9" s="189">
        <f t="shared" ref="Y9:Y56" si="1">X9*100/73</f>
        <v>76.027397260273972</v>
      </c>
      <c r="Z9" s="190" t="s">
        <v>194</v>
      </c>
    </row>
    <row r="10" spans="1:26" s="180" customFormat="1" ht="15.75" x14ac:dyDescent="0.25">
      <c r="A10" s="183">
        <v>2</v>
      </c>
      <c r="B10" s="173" t="s">
        <v>782</v>
      </c>
      <c r="C10" s="173" t="s">
        <v>70</v>
      </c>
      <c r="D10" s="173" t="s">
        <v>131</v>
      </c>
      <c r="E10" s="185" t="s">
        <v>28</v>
      </c>
      <c r="F10" s="183" t="s">
        <v>197</v>
      </c>
      <c r="G10" s="176">
        <v>39819</v>
      </c>
      <c r="H10" s="173" t="s">
        <v>769</v>
      </c>
      <c r="I10" s="191" t="s">
        <v>880</v>
      </c>
      <c r="J10" s="185">
        <v>3</v>
      </c>
      <c r="K10" s="187">
        <v>3</v>
      </c>
      <c r="L10" s="187">
        <v>6</v>
      </c>
      <c r="M10" s="187">
        <v>4</v>
      </c>
      <c r="N10" s="187">
        <v>6</v>
      </c>
      <c r="O10" s="187">
        <v>3</v>
      </c>
      <c r="P10" s="187">
        <v>3</v>
      </c>
      <c r="Q10" s="187">
        <v>4</v>
      </c>
      <c r="R10" s="187">
        <v>2</v>
      </c>
      <c r="S10" s="187">
        <v>1</v>
      </c>
      <c r="T10" s="187">
        <v>4</v>
      </c>
      <c r="U10" s="187">
        <v>2</v>
      </c>
      <c r="V10" s="187">
        <v>9</v>
      </c>
      <c r="W10" s="187">
        <v>5</v>
      </c>
      <c r="X10" s="188">
        <f t="shared" si="0"/>
        <v>55</v>
      </c>
      <c r="Y10" s="189">
        <f t="shared" si="1"/>
        <v>75.342465753424662</v>
      </c>
      <c r="Z10" s="190" t="s">
        <v>628</v>
      </c>
    </row>
    <row r="11" spans="1:26" s="180" customFormat="1" ht="15.75" x14ac:dyDescent="0.25">
      <c r="A11" s="183">
        <v>3</v>
      </c>
      <c r="B11" s="192" t="s">
        <v>702</v>
      </c>
      <c r="C11" s="192" t="s">
        <v>626</v>
      </c>
      <c r="D11" s="192" t="s">
        <v>244</v>
      </c>
      <c r="E11" s="185" t="s">
        <v>28</v>
      </c>
      <c r="F11" s="183" t="s">
        <v>197</v>
      </c>
      <c r="G11" s="193">
        <v>39828</v>
      </c>
      <c r="H11" s="192" t="s">
        <v>688</v>
      </c>
      <c r="I11" s="194" t="s">
        <v>694</v>
      </c>
      <c r="J11" s="185">
        <v>3</v>
      </c>
      <c r="K11" s="187">
        <v>1</v>
      </c>
      <c r="L11" s="187">
        <v>2</v>
      </c>
      <c r="M11" s="187">
        <v>5</v>
      </c>
      <c r="N11" s="187">
        <v>2</v>
      </c>
      <c r="O11" s="187">
        <v>1</v>
      </c>
      <c r="P11" s="187">
        <v>3</v>
      </c>
      <c r="Q11" s="187">
        <v>4</v>
      </c>
      <c r="R11" s="187">
        <v>5</v>
      </c>
      <c r="S11" s="187">
        <v>3</v>
      </c>
      <c r="T11" s="187">
        <v>4</v>
      </c>
      <c r="U11" s="187">
        <v>2</v>
      </c>
      <c r="V11" s="187">
        <v>9</v>
      </c>
      <c r="W11" s="187">
        <v>5</v>
      </c>
      <c r="X11" s="188">
        <f t="shared" si="0"/>
        <v>49</v>
      </c>
      <c r="Y11" s="189">
        <f t="shared" si="1"/>
        <v>67.123287671232873</v>
      </c>
      <c r="Z11" s="190" t="s">
        <v>628</v>
      </c>
    </row>
    <row r="12" spans="1:26" s="180" customFormat="1" ht="15.75" x14ac:dyDescent="0.25">
      <c r="A12" s="183">
        <v>4</v>
      </c>
      <c r="B12" s="191" t="s">
        <v>882</v>
      </c>
      <c r="C12" s="191" t="s">
        <v>8</v>
      </c>
      <c r="D12" s="191" t="s">
        <v>122</v>
      </c>
      <c r="E12" s="195" t="s">
        <v>28</v>
      </c>
      <c r="F12" s="175" t="s">
        <v>197</v>
      </c>
      <c r="G12" s="181">
        <v>39786</v>
      </c>
      <c r="H12" s="177" t="s">
        <v>713</v>
      </c>
      <c r="I12" s="191" t="s">
        <v>880</v>
      </c>
      <c r="J12" s="183">
        <v>3</v>
      </c>
      <c r="K12" s="187">
        <v>2</v>
      </c>
      <c r="L12" s="187">
        <v>3</v>
      </c>
      <c r="M12" s="187">
        <v>5</v>
      </c>
      <c r="N12" s="187">
        <v>1.5</v>
      </c>
      <c r="O12" s="187">
        <v>5</v>
      </c>
      <c r="P12" s="187">
        <v>0</v>
      </c>
      <c r="Q12" s="187">
        <v>2</v>
      </c>
      <c r="R12" s="187">
        <v>0</v>
      </c>
      <c r="S12" s="187">
        <v>0</v>
      </c>
      <c r="T12" s="187">
        <v>4</v>
      </c>
      <c r="U12" s="187">
        <v>4</v>
      </c>
      <c r="V12" s="187">
        <v>9</v>
      </c>
      <c r="W12" s="187">
        <v>6</v>
      </c>
      <c r="X12" s="188">
        <f t="shared" si="0"/>
        <v>44.5</v>
      </c>
      <c r="Y12" s="189">
        <f t="shared" si="1"/>
        <v>60.958904109589042</v>
      </c>
      <c r="Z12" s="190" t="s">
        <v>628</v>
      </c>
    </row>
    <row r="13" spans="1:26" s="180" customFormat="1" ht="15.75" x14ac:dyDescent="0.25">
      <c r="A13" s="183">
        <v>5</v>
      </c>
      <c r="B13" s="173" t="s">
        <v>83</v>
      </c>
      <c r="C13" s="191" t="s">
        <v>48</v>
      </c>
      <c r="D13" s="191" t="s">
        <v>49</v>
      </c>
      <c r="E13" s="195" t="s">
        <v>28</v>
      </c>
      <c r="F13" s="175" t="s">
        <v>11</v>
      </c>
      <c r="G13" s="176">
        <v>39594</v>
      </c>
      <c r="H13" s="173" t="s">
        <v>769</v>
      </c>
      <c r="I13" s="173" t="s">
        <v>770</v>
      </c>
      <c r="J13" s="195">
        <v>3</v>
      </c>
      <c r="K13" s="187">
        <v>1</v>
      </c>
      <c r="L13" s="187">
        <v>5</v>
      </c>
      <c r="M13" s="187">
        <v>5</v>
      </c>
      <c r="N13" s="187">
        <v>3</v>
      </c>
      <c r="O13" s="187">
        <v>5</v>
      </c>
      <c r="P13" s="187">
        <v>0</v>
      </c>
      <c r="Q13" s="187">
        <v>4</v>
      </c>
      <c r="R13" s="187">
        <v>0</v>
      </c>
      <c r="S13" s="187">
        <v>0</v>
      </c>
      <c r="T13" s="187">
        <v>4</v>
      </c>
      <c r="U13" s="187">
        <v>0</v>
      </c>
      <c r="V13" s="187">
        <v>9</v>
      </c>
      <c r="W13" s="187">
        <v>4</v>
      </c>
      <c r="X13" s="188">
        <f t="shared" si="0"/>
        <v>43</v>
      </c>
      <c r="Y13" s="189">
        <f t="shared" si="1"/>
        <v>58.904109589041099</v>
      </c>
      <c r="Z13" s="190" t="s">
        <v>628</v>
      </c>
    </row>
    <row r="14" spans="1:26" s="180" customFormat="1" ht="15.75" x14ac:dyDescent="0.25">
      <c r="A14" s="183">
        <v>6</v>
      </c>
      <c r="B14" s="192" t="s">
        <v>350</v>
      </c>
      <c r="C14" s="192" t="s">
        <v>520</v>
      </c>
      <c r="D14" s="192" t="s">
        <v>521</v>
      </c>
      <c r="E14" s="185" t="s">
        <v>28</v>
      </c>
      <c r="F14" s="183" t="s">
        <v>197</v>
      </c>
      <c r="G14" s="193">
        <v>38111</v>
      </c>
      <c r="H14" s="192" t="s">
        <v>927</v>
      </c>
      <c r="I14" s="194" t="s">
        <v>498</v>
      </c>
      <c r="J14" s="195">
        <v>3</v>
      </c>
      <c r="K14" s="187">
        <v>2</v>
      </c>
      <c r="L14" s="187">
        <v>0</v>
      </c>
      <c r="M14" s="187">
        <v>0</v>
      </c>
      <c r="N14" s="187">
        <v>1</v>
      </c>
      <c r="O14" s="187">
        <v>1</v>
      </c>
      <c r="P14" s="187">
        <v>0</v>
      </c>
      <c r="Q14" s="187">
        <v>4</v>
      </c>
      <c r="R14" s="187">
        <v>5</v>
      </c>
      <c r="S14" s="187">
        <v>3</v>
      </c>
      <c r="T14" s="187">
        <v>4</v>
      </c>
      <c r="U14" s="187">
        <v>6</v>
      </c>
      <c r="V14" s="187">
        <v>9</v>
      </c>
      <c r="W14" s="187">
        <v>5</v>
      </c>
      <c r="X14" s="188">
        <f t="shared" si="0"/>
        <v>43</v>
      </c>
      <c r="Y14" s="189">
        <f t="shared" si="1"/>
        <v>58.904109589041099</v>
      </c>
      <c r="Z14" s="190" t="s">
        <v>628</v>
      </c>
    </row>
    <row r="15" spans="1:26" s="180" customFormat="1" ht="15.75" x14ac:dyDescent="0.25">
      <c r="A15" s="183">
        <v>7</v>
      </c>
      <c r="B15" s="184" t="s">
        <v>268</v>
      </c>
      <c r="C15" s="184" t="s">
        <v>104</v>
      </c>
      <c r="D15" s="184" t="s">
        <v>208</v>
      </c>
      <c r="E15" s="183" t="s">
        <v>28</v>
      </c>
      <c r="F15" s="183" t="s">
        <v>11</v>
      </c>
      <c r="G15" s="186">
        <v>39591</v>
      </c>
      <c r="H15" s="184" t="s">
        <v>192</v>
      </c>
      <c r="I15" s="184" t="s">
        <v>247</v>
      </c>
      <c r="J15" s="195">
        <v>3</v>
      </c>
      <c r="K15" s="187">
        <v>4</v>
      </c>
      <c r="L15" s="187">
        <v>0</v>
      </c>
      <c r="M15" s="187">
        <v>5</v>
      </c>
      <c r="N15" s="187">
        <v>6</v>
      </c>
      <c r="O15" s="187">
        <v>1</v>
      </c>
      <c r="P15" s="187">
        <v>0</v>
      </c>
      <c r="Q15" s="187">
        <v>4</v>
      </c>
      <c r="R15" s="187">
        <v>0</v>
      </c>
      <c r="S15" s="187">
        <v>3</v>
      </c>
      <c r="T15" s="187">
        <v>4</v>
      </c>
      <c r="U15" s="187">
        <v>2</v>
      </c>
      <c r="V15" s="187">
        <v>6</v>
      </c>
      <c r="W15" s="187">
        <v>0</v>
      </c>
      <c r="X15" s="188">
        <f t="shared" si="0"/>
        <v>38</v>
      </c>
      <c r="Y15" s="189">
        <f t="shared" si="1"/>
        <v>52.054794520547944</v>
      </c>
      <c r="Z15" s="190" t="s">
        <v>628</v>
      </c>
    </row>
    <row r="16" spans="1:26" s="180" customFormat="1" ht="15.75" x14ac:dyDescent="0.25">
      <c r="A16" s="183">
        <v>8</v>
      </c>
      <c r="B16" s="194" t="s">
        <v>680</v>
      </c>
      <c r="C16" s="194" t="s">
        <v>179</v>
      </c>
      <c r="D16" s="194" t="s">
        <v>618</v>
      </c>
      <c r="E16" s="185" t="s">
        <v>28</v>
      </c>
      <c r="F16" s="183" t="s">
        <v>197</v>
      </c>
      <c r="G16" s="196">
        <v>39713</v>
      </c>
      <c r="H16" s="194" t="s">
        <v>957</v>
      </c>
      <c r="I16" s="194" t="s">
        <v>857</v>
      </c>
      <c r="J16" s="185">
        <v>3</v>
      </c>
      <c r="K16" s="187">
        <v>3</v>
      </c>
      <c r="L16" s="187">
        <v>3</v>
      </c>
      <c r="M16" s="187">
        <v>0</v>
      </c>
      <c r="N16" s="187">
        <v>4</v>
      </c>
      <c r="O16" s="187">
        <v>3</v>
      </c>
      <c r="P16" s="187">
        <v>0</v>
      </c>
      <c r="Q16" s="187">
        <v>1</v>
      </c>
      <c r="R16" s="187">
        <v>3</v>
      </c>
      <c r="S16" s="187">
        <v>3</v>
      </c>
      <c r="T16" s="187">
        <v>0</v>
      </c>
      <c r="U16" s="187">
        <v>4</v>
      </c>
      <c r="V16" s="187">
        <v>6</v>
      </c>
      <c r="W16" s="187">
        <v>5</v>
      </c>
      <c r="X16" s="188">
        <f t="shared" si="0"/>
        <v>38</v>
      </c>
      <c r="Y16" s="189">
        <f t="shared" si="1"/>
        <v>52.054794520547944</v>
      </c>
      <c r="Z16" s="190" t="s">
        <v>628</v>
      </c>
    </row>
    <row r="17" spans="1:26" s="180" customFormat="1" ht="15.75" x14ac:dyDescent="0.25">
      <c r="A17" s="183">
        <v>9</v>
      </c>
      <c r="B17" s="192" t="s">
        <v>350</v>
      </c>
      <c r="C17" s="192" t="s">
        <v>522</v>
      </c>
      <c r="D17" s="192" t="s">
        <v>521</v>
      </c>
      <c r="E17" s="185" t="s">
        <v>28</v>
      </c>
      <c r="F17" s="183" t="s">
        <v>197</v>
      </c>
      <c r="G17" s="193">
        <v>38111</v>
      </c>
      <c r="H17" s="192" t="s">
        <v>927</v>
      </c>
      <c r="I17" s="27" t="s">
        <v>497</v>
      </c>
      <c r="J17" s="195">
        <v>2</v>
      </c>
      <c r="K17" s="187">
        <v>1</v>
      </c>
      <c r="L17" s="187">
        <v>0</v>
      </c>
      <c r="M17" s="187">
        <v>5</v>
      </c>
      <c r="N17" s="187">
        <v>0.5</v>
      </c>
      <c r="O17" s="187">
        <v>1</v>
      </c>
      <c r="P17" s="187">
        <v>0</v>
      </c>
      <c r="Q17" s="187">
        <v>1</v>
      </c>
      <c r="R17" s="187">
        <v>5</v>
      </c>
      <c r="S17" s="187">
        <v>3</v>
      </c>
      <c r="T17" s="187">
        <v>0</v>
      </c>
      <c r="U17" s="187">
        <v>4</v>
      </c>
      <c r="V17" s="187">
        <v>9</v>
      </c>
      <c r="W17" s="187">
        <v>5</v>
      </c>
      <c r="X17" s="188">
        <f t="shared" si="0"/>
        <v>36.5</v>
      </c>
      <c r="Y17" s="189">
        <f t="shared" si="1"/>
        <v>50</v>
      </c>
      <c r="Z17" s="190" t="s">
        <v>628</v>
      </c>
    </row>
    <row r="18" spans="1:26" ht="15.75" x14ac:dyDescent="0.25">
      <c r="A18" s="5">
        <v>10</v>
      </c>
      <c r="B18" s="13" t="s">
        <v>173</v>
      </c>
      <c r="C18" s="13" t="s">
        <v>87</v>
      </c>
      <c r="D18" s="13" t="s">
        <v>145</v>
      </c>
      <c r="E18" s="21" t="s">
        <v>28</v>
      </c>
      <c r="F18" s="7" t="s">
        <v>11</v>
      </c>
      <c r="G18" s="6">
        <v>39912</v>
      </c>
      <c r="H18" s="14" t="s">
        <v>171</v>
      </c>
      <c r="I18" s="12" t="s">
        <v>80</v>
      </c>
      <c r="J18" s="21">
        <v>4</v>
      </c>
      <c r="K18" s="100">
        <v>2.5</v>
      </c>
      <c r="L18" s="100">
        <v>0</v>
      </c>
      <c r="M18" s="100">
        <v>5</v>
      </c>
      <c r="N18" s="100">
        <v>6</v>
      </c>
      <c r="O18" s="100">
        <v>1</v>
      </c>
      <c r="P18" s="100">
        <v>0</v>
      </c>
      <c r="Q18" s="100">
        <v>0</v>
      </c>
      <c r="R18" s="100">
        <v>2</v>
      </c>
      <c r="S18" s="100">
        <v>0</v>
      </c>
      <c r="T18" s="100">
        <v>0</v>
      </c>
      <c r="U18" s="100">
        <v>6</v>
      </c>
      <c r="V18" s="100">
        <v>6</v>
      </c>
      <c r="W18" s="100">
        <v>4</v>
      </c>
      <c r="X18" s="101">
        <f t="shared" si="0"/>
        <v>36.5</v>
      </c>
      <c r="Y18" s="170">
        <f t="shared" si="1"/>
        <v>50</v>
      </c>
      <c r="Z18" s="154" t="s">
        <v>628</v>
      </c>
    </row>
    <row r="19" spans="1:26" ht="15.75" x14ac:dyDescent="0.25">
      <c r="A19" s="46">
        <v>11</v>
      </c>
      <c r="B19" s="28" t="s">
        <v>266</v>
      </c>
      <c r="C19" s="28" t="s">
        <v>87</v>
      </c>
      <c r="D19" s="28" t="s">
        <v>412</v>
      </c>
      <c r="E19" s="57" t="s">
        <v>28</v>
      </c>
      <c r="F19" s="45" t="s">
        <v>197</v>
      </c>
      <c r="G19" s="106">
        <v>39843</v>
      </c>
      <c r="H19" s="27" t="s">
        <v>713</v>
      </c>
      <c r="I19" s="28" t="s">
        <v>857</v>
      </c>
      <c r="J19" s="57">
        <v>3</v>
      </c>
      <c r="K19" s="56">
        <v>2</v>
      </c>
      <c r="L19" s="56">
        <v>0</v>
      </c>
      <c r="M19" s="56">
        <v>0</v>
      </c>
      <c r="N19" s="56">
        <v>2.5</v>
      </c>
      <c r="O19" s="56">
        <v>0</v>
      </c>
      <c r="P19" s="56">
        <v>0</v>
      </c>
      <c r="Q19" s="56">
        <v>4</v>
      </c>
      <c r="R19" s="56">
        <v>2</v>
      </c>
      <c r="S19" s="56">
        <v>3</v>
      </c>
      <c r="T19" s="56">
        <v>0</v>
      </c>
      <c r="U19" s="56">
        <v>4</v>
      </c>
      <c r="V19" s="56">
        <v>9</v>
      </c>
      <c r="W19" s="56">
        <v>4</v>
      </c>
      <c r="X19" s="96">
        <f t="shared" si="0"/>
        <v>33.5</v>
      </c>
      <c r="Y19" s="123">
        <f t="shared" si="1"/>
        <v>45.890410958904113</v>
      </c>
      <c r="Z19" s="70"/>
    </row>
    <row r="20" spans="1:26" ht="15.75" x14ac:dyDescent="0.25">
      <c r="A20" s="46">
        <v>12</v>
      </c>
      <c r="B20" s="26" t="s">
        <v>745</v>
      </c>
      <c r="C20" s="26" t="s">
        <v>739</v>
      </c>
      <c r="D20" s="26" t="s">
        <v>388</v>
      </c>
      <c r="E20" s="46" t="s">
        <v>20</v>
      </c>
      <c r="F20" s="46" t="s">
        <v>11</v>
      </c>
      <c r="G20" s="107">
        <v>39776</v>
      </c>
      <c r="H20" s="27" t="s">
        <v>732</v>
      </c>
      <c r="I20" s="27" t="s">
        <v>734</v>
      </c>
      <c r="J20" s="69">
        <v>1</v>
      </c>
      <c r="K20" s="56">
        <v>2.5</v>
      </c>
      <c r="L20" s="56">
        <v>3</v>
      </c>
      <c r="M20" s="56">
        <v>0</v>
      </c>
      <c r="N20" s="56">
        <v>3.5</v>
      </c>
      <c r="O20" s="56">
        <v>5</v>
      </c>
      <c r="P20" s="56">
        <v>0</v>
      </c>
      <c r="Q20" s="56">
        <v>1</v>
      </c>
      <c r="R20" s="56">
        <v>5</v>
      </c>
      <c r="S20" s="56">
        <v>3</v>
      </c>
      <c r="T20" s="56">
        <v>0</v>
      </c>
      <c r="U20" s="56">
        <v>6</v>
      </c>
      <c r="V20" s="56">
        <v>0</v>
      </c>
      <c r="W20" s="56">
        <v>2</v>
      </c>
      <c r="X20" s="96">
        <f t="shared" si="0"/>
        <v>32</v>
      </c>
      <c r="Y20" s="123">
        <f t="shared" si="1"/>
        <v>43.835616438356162</v>
      </c>
      <c r="Z20" s="70"/>
    </row>
    <row r="21" spans="1:26" ht="15.75" x14ac:dyDescent="0.25">
      <c r="A21" s="46">
        <v>13</v>
      </c>
      <c r="B21" s="28" t="s">
        <v>269</v>
      </c>
      <c r="C21" s="28" t="s">
        <v>97</v>
      </c>
      <c r="D21" s="28" t="s">
        <v>270</v>
      </c>
      <c r="E21" s="57" t="s">
        <v>20</v>
      </c>
      <c r="F21" s="45" t="s">
        <v>11</v>
      </c>
      <c r="G21" s="119">
        <v>39860</v>
      </c>
      <c r="H21" s="27" t="s">
        <v>192</v>
      </c>
      <c r="I21" s="28" t="s">
        <v>247</v>
      </c>
      <c r="J21" s="58">
        <v>0</v>
      </c>
      <c r="K21" s="56">
        <v>5</v>
      </c>
      <c r="L21" s="56">
        <v>0</v>
      </c>
      <c r="M21" s="56">
        <v>2</v>
      </c>
      <c r="N21" s="56">
        <v>4.5</v>
      </c>
      <c r="O21" s="56">
        <v>1</v>
      </c>
      <c r="P21" s="56">
        <v>0</v>
      </c>
      <c r="Q21" s="56">
        <v>1</v>
      </c>
      <c r="R21" s="56">
        <v>3</v>
      </c>
      <c r="S21" s="56">
        <v>3</v>
      </c>
      <c r="T21" s="56">
        <v>0</v>
      </c>
      <c r="U21" s="56">
        <v>6</v>
      </c>
      <c r="V21" s="56">
        <v>0</v>
      </c>
      <c r="W21" s="56">
        <v>1</v>
      </c>
      <c r="X21" s="96">
        <f t="shared" si="0"/>
        <v>26.5</v>
      </c>
      <c r="Y21" s="123">
        <f t="shared" si="1"/>
        <v>36.301369863013697</v>
      </c>
      <c r="Z21" s="70"/>
    </row>
    <row r="22" spans="1:26" ht="15.75" x14ac:dyDescent="0.25">
      <c r="A22" s="46">
        <v>14</v>
      </c>
      <c r="B22" s="28" t="s">
        <v>821</v>
      </c>
      <c r="C22" s="28" t="s">
        <v>123</v>
      </c>
      <c r="D22" s="28" t="s">
        <v>9</v>
      </c>
      <c r="E22" s="57" t="s">
        <v>28</v>
      </c>
      <c r="F22" s="45" t="s">
        <v>11</v>
      </c>
      <c r="G22" s="106">
        <v>39633</v>
      </c>
      <c r="H22" s="27" t="s">
        <v>795</v>
      </c>
      <c r="I22" s="28" t="s">
        <v>804</v>
      </c>
      <c r="J22" s="57">
        <v>2</v>
      </c>
      <c r="K22" s="56">
        <v>4</v>
      </c>
      <c r="L22" s="56">
        <v>3</v>
      </c>
      <c r="M22" s="56">
        <v>0</v>
      </c>
      <c r="N22" s="56">
        <v>0.5</v>
      </c>
      <c r="O22" s="56">
        <v>1</v>
      </c>
      <c r="P22" s="56">
        <v>0</v>
      </c>
      <c r="Q22" s="56">
        <v>1</v>
      </c>
      <c r="R22" s="56">
        <v>2</v>
      </c>
      <c r="S22" s="56">
        <v>3</v>
      </c>
      <c r="T22" s="56">
        <v>4</v>
      </c>
      <c r="U22" s="56">
        <v>2</v>
      </c>
      <c r="V22" s="56">
        <v>0</v>
      </c>
      <c r="W22" s="56">
        <v>3</v>
      </c>
      <c r="X22" s="96">
        <f t="shared" si="0"/>
        <v>25.5</v>
      </c>
      <c r="Y22" s="123">
        <f t="shared" si="1"/>
        <v>34.93150684931507</v>
      </c>
      <c r="Z22" s="70"/>
    </row>
    <row r="23" spans="1:26" ht="15.75" x14ac:dyDescent="0.25">
      <c r="A23" s="46">
        <v>15</v>
      </c>
      <c r="B23" s="26" t="s">
        <v>298</v>
      </c>
      <c r="C23" s="26" t="s">
        <v>125</v>
      </c>
      <c r="D23" s="26" t="s">
        <v>105</v>
      </c>
      <c r="E23" s="46" t="s">
        <v>28</v>
      </c>
      <c r="F23" s="45" t="s">
        <v>11</v>
      </c>
      <c r="G23" s="107">
        <v>39741</v>
      </c>
      <c r="H23" s="27" t="s">
        <v>688</v>
      </c>
      <c r="I23" s="26" t="s">
        <v>693</v>
      </c>
      <c r="J23" s="55">
        <v>0</v>
      </c>
      <c r="K23" s="56">
        <v>2</v>
      </c>
      <c r="L23" s="56">
        <v>0</v>
      </c>
      <c r="M23" s="56">
        <v>0</v>
      </c>
      <c r="N23" s="56">
        <v>0.5</v>
      </c>
      <c r="O23" s="56">
        <v>0.5</v>
      </c>
      <c r="P23" s="56">
        <v>0</v>
      </c>
      <c r="Q23" s="56">
        <v>1</v>
      </c>
      <c r="R23" s="56">
        <v>5</v>
      </c>
      <c r="S23" s="56">
        <v>3</v>
      </c>
      <c r="T23" s="56">
        <v>0</v>
      </c>
      <c r="U23" s="56">
        <v>6</v>
      </c>
      <c r="V23" s="56">
        <v>2</v>
      </c>
      <c r="W23" s="56">
        <v>3</v>
      </c>
      <c r="X23" s="96">
        <f t="shared" si="0"/>
        <v>23</v>
      </c>
      <c r="Y23" s="123">
        <f t="shared" si="1"/>
        <v>31.506849315068493</v>
      </c>
      <c r="Z23" s="70"/>
    </row>
    <row r="24" spans="1:26" ht="15.75" x14ac:dyDescent="0.25">
      <c r="A24" s="46">
        <v>16</v>
      </c>
      <c r="B24" s="26" t="s">
        <v>818</v>
      </c>
      <c r="C24" s="26" t="s">
        <v>820</v>
      </c>
      <c r="D24" s="26" t="s">
        <v>819</v>
      </c>
      <c r="E24" s="69" t="s">
        <v>28</v>
      </c>
      <c r="F24" s="46" t="s">
        <v>197</v>
      </c>
      <c r="G24" s="107">
        <v>39872</v>
      </c>
      <c r="H24" s="34" t="s">
        <v>941</v>
      </c>
      <c r="I24" s="27" t="s">
        <v>804</v>
      </c>
      <c r="J24" s="57">
        <v>1</v>
      </c>
      <c r="K24" s="56">
        <v>2.5</v>
      </c>
      <c r="L24" s="56">
        <v>6</v>
      </c>
      <c r="M24" s="56">
        <v>0</v>
      </c>
      <c r="N24" s="56">
        <v>0.5</v>
      </c>
      <c r="O24" s="56">
        <v>1</v>
      </c>
      <c r="P24" s="56">
        <v>0.5</v>
      </c>
      <c r="Q24" s="56">
        <v>1</v>
      </c>
      <c r="R24" s="56">
        <v>6</v>
      </c>
      <c r="S24" s="56">
        <v>1</v>
      </c>
      <c r="T24" s="56">
        <v>0</v>
      </c>
      <c r="U24" s="56">
        <v>2</v>
      </c>
      <c r="V24" s="56">
        <v>0</v>
      </c>
      <c r="W24" s="56">
        <v>1</v>
      </c>
      <c r="X24" s="96">
        <f t="shared" si="0"/>
        <v>22.5</v>
      </c>
      <c r="Y24" s="123">
        <f t="shared" si="1"/>
        <v>30.82191780821918</v>
      </c>
      <c r="Z24" s="70"/>
    </row>
    <row r="25" spans="1:26" ht="15.75" x14ac:dyDescent="0.25">
      <c r="A25" s="46">
        <v>17</v>
      </c>
      <c r="B25" s="26" t="s">
        <v>438</v>
      </c>
      <c r="C25" s="26" t="s">
        <v>48</v>
      </c>
      <c r="D25" s="26" t="s">
        <v>119</v>
      </c>
      <c r="E25" s="46" t="s">
        <v>28</v>
      </c>
      <c r="F25" s="107" t="s">
        <v>11</v>
      </c>
      <c r="G25" s="106">
        <v>39772</v>
      </c>
      <c r="H25" s="27" t="s">
        <v>486</v>
      </c>
      <c r="I25" s="27" t="s">
        <v>497</v>
      </c>
      <c r="J25" s="58">
        <v>2</v>
      </c>
      <c r="K25" s="56">
        <v>4</v>
      </c>
      <c r="L25" s="56">
        <v>0</v>
      </c>
      <c r="M25" s="56">
        <v>5</v>
      </c>
      <c r="N25" s="56">
        <v>0.5</v>
      </c>
      <c r="O25" s="56">
        <v>1</v>
      </c>
      <c r="P25" s="56">
        <v>0</v>
      </c>
      <c r="Q25" s="56">
        <v>1</v>
      </c>
      <c r="R25" s="56">
        <v>0</v>
      </c>
      <c r="S25" s="56">
        <v>0</v>
      </c>
      <c r="T25" s="56">
        <v>4</v>
      </c>
      <c r="U25" s="56">
        <v>4</v>
      </c>
      <c r="V25" s="56">
        <v>0</v>
      </c>
      <c r="W25" s="56">
        <v>0</v>
      </c>
      <c r="X25" s="96">
        <f t="shared" si="0"/>
        <v>21.5</v>
      </c>
      <c r="Y25" s="123">
        <f t="shared" si="1"/>
        <v>29.452054794520549</v>
      </c>
      <c r="Z25" s="70"/>
    </row>
    <row r="26" spans="1:26" ht="15.75" x14ac:dyDescent="0.25">
      <c r="A26" s="46">
        <v>18</v>
      </c>
      <c r="B26" s="26" t="s">
        <v>743</v>
      </c>
      <c r="C26" s="26" t="s">
        <v>158</v>
      </c>
      <c r="D26" s="26" t="s">
        <v>14</v>
      </c>
      <c r="E26" s="46" t="s">
        <v>28</v>
      </c>
      <c r="F26" s="46" t="s">
        <v>11</v>
      </c>
      <c r="G26" s="107">
        <v>39631</v>
      </c>
      <c r="H26" s="27" t="s">
        <v>732</v>
      </c>
      <c r="I26" s="27" t="s">
        <v>735</v>
      </c>
      <c r="J26" s="58">
        <v>2</v>
      </c>
      <c r="K26" s="56">
        <v>1.5</v>
      </c>
      <c r="L26" s="56">
        <v>0</v>
      </c>
      <c r="M26" s="56">
        <v>5</v>
      </c>
      <c r="N26" s="56">
        <v>0.5</v>
      </c>
      <c r="O26" s="56">
        <v>1</v>
      </c>
      <c r="P26" s="56">
        <v>0</v>
      </c>
      <c r="Q26" s="56">
        <v>1</v>
      </c>
      <c r="R26" s="56">
        <v>3</v>
      </c>
      <c r="S26" s="56">
        <v>3</v>
      </c>
      <c r="T26" s="56">
        <v>0</v>
      </c>
      <c r="U26" s="56">
        <v>2</v>
      </c>
      <c r="V26" s="56">
        <v>0</v>
      </c>
      <c r="W26" s="56">
        <v>2</v>
      </c>
      <c r="X26" s="96">
        <f t="shared" si="0"/>
        <v>21</v>
      </c>
      <c r="Y26" s="123">
        <f t="shared" si="1"/>
        <v>28.767123287671232</v>
      </c>
      <c r="Z26" s="70"/>
    </row>
    <row r="27" spans="1:26" ht="15.75" x14ac:dyDescent="0.25">
      <c r="A27" s="46">
        <v>19</v>
      </c>
      <c r="B27" s="28" t="s">
        <v>681</v>
      </c>
      <c r="C27" s="28" t="s">
        <v>87</v>
      </c>
      <c r="D27" s="28" t="s">
        <v>682</v>
      </c>
      <c r="E27" s="57" t="s">
        <v>28</v>
      </c>
      <c r="F27" s="45" t="s">
        <v>11</v>
      </c>
      <c r="G27" s="106">
        <v>39903</v>
      </c>
      <c r="H27" s="27" t="s">
        <v>636</v>
      </c>
      <c r="I27" s="28" t="s">
        <v>661</v>
      </c>
      <c r="J27" s="58">
        <v>0</v>
      </c>
      <c r="K27" s="56">
        <v>3</v>
      </c>
      <c r="L27" s="56">
        <v>0</v>
      </c>
      <c r="M27" s="56">
        <v>0</v>
      </c>
      <c r="N27" s="56">
        <v>1.5</v>
      </c>
      <c r="O27" s="56">
        <v>1</v>
      </c>
      <c r="P27" s="56">
        <v>0</v>
      </c>
      <c r="Q27" s="56">
        <v>1</v>
      </c>
      <c r="R27" s="56">
        <v>5</v>
      </c>
      <c r="S27" s="56">
        <v>1</v>
      </c>
      <c r="T27" s="56">
        <v>0</v>
      </c>
      <c r="U27" s="56">
        <v>4</v>
      </c>
      <c r="V27" s="56">
        <v>3</v>
      </c>
      <c r="W27" s="56">
        <v>0</v>
      </c>
      <c r="X27" s="96">
        <f t="shared" si="0"/>
        <v>19.5</v>
      </c>
      <c r="Y27" s="123">
        <f t="shared" si="1"/>
        <v>26.712328767123289</v>
      </c>
      <c r="Z27" s="70"/>
    </row>
    <row r="28" spans="1:26" ht="15.75" x14ac:dyDescent="0.25">
      <c r="A28" s="46">
        <v>20</v>
      </c>
      <c r="B28" s="28" t="s">
        <v>83</v>
      </c>
      <c r="C28" s="28" t="s">
        <v>189</v>
      </c>
      <c r="D28" s="28" t="s">
        <v>267</v>
      </c>
      <c r="E28" s="57" t="s">
        <v>28</v>
      </c>
      <c r="F28" s="45" t="s">
        <v>11</v>
      </c>
      <c r="G28" s="106">
        <v>39933</v>
      </c>
      <c r="H28" s="27" t="s">
        <v>192</v>
      </c>
      <c r="I28" s="28" t="s">
        <v>231</v>
      </c>
      <c r="J28" s="58">
        <v>4</v>
      </c>
      <c r="K28" s="56">
        <v>0</v>
      </c>
      <c r="L28" s="56">
        <v>0</v>
      </c>
      <c r="M28" s="56">
        <v>5</v>
      </c>
      <c r="N28" s="56">
        <v>1.5</v>
      </c>
      <c r="O28" s="56">
        <v>0</v>
      </c>
      <c r="P28" s="56">
        <v>0</v>
      </c>
      <c r="Q28" s="56">
        <v>1</v>
      </c>
      <c r="R28" s="56">
        <v>0</v>
      </c>
      <c r="S28" s="56">
        <v>0</v>
      </c>
      <c r="T28" s="56">
        <v>0</v>
      </c>
      <c r="U28" s="56">
        <v>2</v>
      </c>
      <c r="V28" s="56">
        <v>6</v>
      </c>
      <c r="W28" s="56">
        <v>0</v>
      </c>
      <c r="X28" s="96">
        <f t="shared" si="0"/>
        <v>19.5</v>
      </c>
      <c r="Y28" s="123">
        <f t="shared" si="1"/>
        <v>26.712328767123289</v>
      </c>
      <c r="Z28" s="70"/>
    </row>
    <row r="29" spans="1:26" ht="15.75" x14ac:dyDescent="0.25">
      <c r="A29" s="46">
        <v>21</v>
      </c>
      <c r="B29" s="34" t="s">
        <v>474</v>
      </c>
      <c r="C29" s="34" t="s">
        <v>458</v>
      </c>
      <c r="D29" s="34" t="s">
        <v>112</v>
      </c>
      <c r="E29" s="58" t="s">
        <v>28</v>
      </c>
      <c r="F29" s="58" t="s">
        <v>197</v>
      </c>
      <c r="G29" s="109">
        <v>39933</v>
      </c>
      <c r="H29" s="34" t="s">
        <v>403</v>
      </c>
      <c r="I29" s="34" t="s">
        <v>465</v>
      </c>
      <c r="J29" s="46">
        <v>1</v>
      </c>
      <c r="K29" s="56">
        <v>0</v>
      </c>
      <c r="L29" s="56">
        <v>0</v>
      </c>
      <c r="M29" s="56">
        <v>2</v>
      </c>
      <c r="N29" s="56">
        <v>6</v>
      </c>
      <c r="O29" s="56">
        <v>0</v>
      </c>
      <c r="P29" s="56">
        <v>0</v>
      </c>
      <c r="Q29" s="56">
        <v>0</v>
      </c>
      <c r="R29" s="56">
        <v>3</v>
      </c>
      <c r="S29" s="56">
        <v>1</v>
      </c>
      <c r="T29" s="56">
        <v>4</v>
      </c>
      <c r="U29" s="56">
        <v>0</v>
      </c>
      <c r="V29" s="56">
        <v>0</v>
      </c>
      <c r="W29" s="56">
        <v>2</v>
      </c>
      <c r="X29" s="96">
        <f t="shared" si="0"/>
        <v>19</v>
      </c>
      <c r="Y29" s="123">
        <f t="shared" si="1"/>
        <v>26.027397260273972</v>
      </c>
      <c r="Z29" s="70"/>
    </row>
    <row r="30" spans="1:26" ht="15.75" x14ac:dyDescent="0.25">
      <c r="A30" s="46">
        <v>22</v>
      </c>
      <c r="B30" s="34" t="s">
        <v>438</v>
      </c>
      <c r="C30" s="34" t="s">
        <v>217</v>
      </c>
      <c r="D30" s="34" t="s">
        <v>33</v>
      </c>
      <c r="E30" s="58" t="s">
        <v>28</v>
      </c>
      <c r="F30" s="58" t="s">
        <v>197</v>
      </c>
      <c r="G30" s="109">
        <v>40017</v>
      </c>
      <c r="H30" s="34" t="s">
        <v>403</v>
      </c>
      <c r="I30" s="34" t="s">
        <v>465</v>
      </c>
      <c r="J30" s="59">
        <v>0</v>
      </c>
      <c r="K30" s="56">
        <v>1</v>
      </c>
      <c r="L30" s="56">
        <v>0</v>
      </c>
      <c r="M30" s="56">
        <v>0</v>
      </c>
      <c r="N30" s="56">
        <v>3</v>
      </c>
      <c r="O30" s="56">
        <v>3</v>
      </c>
      <c r="P30" s="56">
        <v>0</v>
      </c>
      <c r="Q30" s="56">
        <v>1</v>
      </c>
      <c r="R30" s="56">
        <v>2</v>
      </c>
      <c r="S30" s="56">
        <v>0</v>
      </c>
      <c r="T30" s="56">
        <v>0</v>
      </c>
      <c r="U30" s="56">
        <v>6</v>
      </c>
      <c r="V30" s="56">
        <v>0</v>
      </c>
      <c r="W30" s="56">
        <v>2</v>
      </c>
      <c r="X30" s="96">
        <f t="shared" si="0"/>
        <v>18</v>
      </c>
      <c r="Y30" s="123">
        <f t="shared" si="1"/>
        <v>24.657534246575342</v>
      </c>
      <c r="Z30" s="70"/>
    </row>
    <row r="31" spans="1:26" ht="20.25" customHeight="1" x14ac:dyDescent="0.25">
      <c r="A31" s="46">
        <v>23</v>
      </c>
      <c r="B31" s="34" t="s">
        <v>781</v>
      </c>
      <c r="C31" s="26" t="s">
        <v>72</v>
      </c>
      <c r="D31" s="26" t="s">
        <v>229</v>
      </c>
      <c r="E31" s="57" t="s">
        <v>28</v>
      </c>
      <c r="F31" s="45" t="s">
        <v>11</v>
      </c>
      <c r="G31" s="109">
        <v>39596</v>
      </c>
      <c r="H31" s="34" t="s">
        <v>769</v>
      </c>
      <c r="I31" s="34" t="s">
        <v>770</v>
      </c>
      <c r="J31" s="69">
        <v>0</v>
      </c>
      <c r="K31" s="56">
        <v>4</v>
      </c>
      <c r="L31" s="56">
        <v>0</v>
      </c>
      <c r="M31" s="56">
        <v>0</v>
      </c>
      <c r="N31" s="56">
        <v>1.5</v>
      </c>
      <c r="O31" s="56">
        <v>1.5</v>
      </c>
      <c r="P31" s="56">
        <v>0</v>
      </c>
      <c r="Q31" s="56">
        <v>1</v>
      </c>
      <c r="R31" s="56">
        <v>2</v>
      </c>
      <c r="S31" s="56">
        <v>1</v>
      </c>
      <c r="T31" s="56">
        <v>4</v>
      </c>
      <c r="U31" s="56">
        <v>2</v>
      </c>
      <c r="V31" s="56">
        <v>0</v>
      </c>
      <c r="W31" s="56">
        <v>1</v>
      </c>
      <c r="X31" s="96">
        <f t="shared" si="0"/>
        <v>18</v>
      </c>
      <c r="Y31" s="123">
        <f t="shared" si="1"/>
        <v>24.657534246575342</v>
      </c>
      <c r="Z31" s="70"/>
    </row>
    <row r="32" spans="1:26" ht="15.75" x14ac:dyDescent="0.25">
      <c r="A32" s="46">
        <v>24</v>
      </c>
      <c r="B32" s="26" t="s">
        <v>963</v>
      </c>
      <c r="C32" s="26" t="s">
        <v>391</v>
      </c>
      <c r="D32" s="26" t="s">
        <v>303</v>
      </c>
      <c r="E32" s="69" t="s">
        <v>20</v>
      </c>
      <c r="F32" s="46" t="s">
        <v>197</v>
      </c>
      <c r="G32" s="107">
        <v>39704</v>
      </c>
      <c r="H32" s="79" t="s">
        <v>927</v>
      </c>
      <c r="I32" s="90" t="s">
        <v>498</v>
      </c>
      <c r="J32" s="57">
        <v>1</v>
      </c>
      <c r="K32" s="56">
        <v>0</v>
      </c>
      <c r="L32" s="56">
        <v>0</v>
      </c>
      <c r="M32" s="56">
        <v>0</v>
      </c>
      <c r="N32" s="56">
        <v>1.5</v>
      </c>
      <c r="O32" s="56">
        <v>0</v>
      </c>
      <c r="P32" s="56">
        <v>0</v>
      </c>
      <c r="Q32" s="56">
        <v>0</v>
      </c>
      <c r="R32" s="56">
        <v>4</v>
      </c>
      <c r="S32" s="56">
        <v>3</v>
      </c>
      <c r="T32" s="56">
        <v>0</v>
      </c>
      <c r="U32" s="56">
        <v>2</v>
      </c>
      <c r="V32" s="56">
        <v>6</v>
      </c>
      <c r="W32" s="56">
        <v>0</v>
      </c>
      <c r="X32" s="96">
        <f t="shared" si="0"/>
        <v>17.5</v>
      </c>
      <c r="Y32" s="123">
        <f t="shared" si="1"/>
        <v>23.972602739726028</v>
      </c>
      <c r="Z32" s="70"/>
    </row>
    <row r="33" spans="1:26" ht="15.75" x14ac:dyDescent="0.25">
      <c r="A33" s="46">
        <v>25</v>
      </c>
      <c r="B33" s="34" t="s">
        <v>476</v>
      </c>
      <c r="C33" s="34" t="s">
        <v>477</v>
      </c>
      <c r="D33" s="34" t="s">
        <v>66</v>
      </c>
      <c r="E33" s="58" t="s">
        <v>20</v>
      </c>
      <c r="F33" s="58" t="s">
        <v>197</v>
      </c>
      <c r="G33" s="109">
        <v>39677</v>
      </c>
      <c r="H33" s="34" t="s">
        <v>403</v>
      </c>
      <c r="I33" s="34" t="s">
        <v>465</v>
      </c>
      <c r="J33" s="55">
        <v>0</v>
      </c>
      <c r="K33" s="56">
        <v>2.5</v>
      </c>
      <c r="L33" s="56">
        <v>0</v>
      </c>
      <c r="M33" s="56">
        <v>2</v>
      </c>
      <c r="N33" s="56">
        <v>2</v>
      </c>
      <c r="O33" s="56">
        <v>0</v>
      </c>
      <c r="P33" s="56">
        <v>0</v>
      </c>
      <c r="Q33" s="56">
        <v>1</v>
      </c>
      <c r="R33" s="56">
        <v>0</v>
      </c>
      <c r="S33" s="56">
        <v>0</v>
      </c>
      <c r="T33" s="56">
        <v>0</v>
      </c>
      <c r="U33" s="56">
        <v>2</v>
      </c>
      <c r="V33" s="56">
        <v>6</v>
      </c>
      <c r="W33" s="56">
        <v>0</v>
      </c>
      <c r="X33" s="96">
        <f t="shared" si="0"/>
        <v>15.5</v>
      </c>
      <c r="Y33" s="123">
        <f t="shared" si="1"/>
        <v>21.232876712328768</v>
      </c>
      <c r="Z33" s="70"/>
    </row>
    <row r="34" spans="1:26" ht="15.75" x14ac:dyDescent="0.25">
      <c r="A34" s="46">
        <v>26</v>
      </c>
      <c r="B34" s="26" t="s">
        <v>883</v>
      </c>
      <c r="C34" s="26" t="s">
        <v>140</v>
      </c>
      <c r="D34" s="26" t="s">
        <v>164</v>
      </c>
      <c r="E34" s="46" t="s">
        <v>28</v>
      </c>
      <c r="F34" s="45" t="s">
        <v>11</v>
      </c>
      <c r="G34" s="107">
        <v>39652</v>
      </c>
      <c r="H34" s="27" t="s">
        <v>713</v>
      </c>
      <c r="I34" s="28" t="s">
        <v>884</v>
      </c>
      <c r="J34" s="58">
        <v>0</v>
      </c>
      <c r="K34" s="56">
        <v>2.5</v>
      </c>
      <c r="L34" s="56">
        <v>0</v>
      </c>
      <c r="M34" s="56">
        <v>0</v>
      </c>
      <c r="N34" s="56">
        <v>1</v>
      </c>
      <c r="O34" s="56">
        <v>1</v>
      </c>
      <c r="P34" s="56">
        <v>0</v>
      </c>
      <c r="Q34" s="56">
        <v>1</v>
      </c>
      <c r="R34" s="56">
        <v>1</v>
      </c>
      <c r="S34" s="56">
        <v>3</v>
      </c>
      <c r="T34" s="56">
        <v>0</v>
      </c>
      <c r="U34" s="56">
        <v>6</v>
      </c>
      <c r="V34" s="56">
        <v>0</v>
      </c>
      <c r="W34" s="56">
        <v>0</v>
      </c>
      <c r="X34" s="96">
        <f t="shared" si="0"/>
        <v>15.5</v>
      </c>
      <c r="Y34" s="123">
        <f t="shared" si="1"/>
        <v>21.232876712328768</v>
      </c>
      <c r="Z34" s="70"/>
    </row>
    <row r="35" spans="1:26" ht="15.75" x14ac:dyDescent="0.25">
      <c r="A35" s="46">
        <v>27</v>
      </c>
      <c r="B35" s="27" t="s">
        <v>877</v>
      </c>
      <c r="C35" s="27" t="s">
        <v>878</v>
      </c>
      <c r="D35" s="27" t="s">
        <v>309</v>
      </c>
      <c r="E35" s="57" t="s">
        <v>28</v>
      </c>
      <c r="F35" s="45" t="s">
        <v>197</v>
      </c>
      <c r="G35" s="106">
        <v>39713</v>
      </c>
      <c r="H35" s="27" t="s">
        <v>713</v>
      </c>
      <c r="I35" s="27" t="s">
        <v>857</v>
      </c>
      <c r="J35" s="57">
        <v>1</v>
      </c>
      <c r="K35" s="56">
        <v>1.5</v>
      </c>
      <c r="L35" s="56">
        <v>0</v>
      </c>
      <c r="M35" s="56">
        <v>0</v>
      </c>
      <c r="N35" s="56">
        <v>0</v>
      </c>
      <c r="O35" s="56">
        <v>0.5</v>
      </c>
      <c r="P35" s="56">
        <v>0</v>
      </c>
      <c r="Q35" s="56">
        <v>1</v>
      </c>
      <c r="R35" s="56">
        <v>3</v>
      </c>
      <c r="S35" s="56">
        <v>3</v>
      </c>
      <c r="T35" s="56">
        <v>3</v>
      </c>
      <c r="U35" s="56">
        <v>0</v>
      </c>
      <c r="V35" s="56">
        <v>0</v>
      </c>
      <c r="W35" s="56">
        <v>2</v>
      </c>
      <c r="X35" s="96">
        <f t="shared" si="0"/>
        <v>15</v>
      </c>
      <c r="Y35" s="123">
        <f t="shared" si="1"/>
        <v>20.547945205479451</v>
      </c>
      <c r="Z35" s="70"/>
    </row>
    <row r="36" spans="1:26" ht="15.75" x14ac:dyDescent="0.25">
      <c r="A36" s="46">
        <v>28</v>
      </c>
      <c r="B36" s="26" t="s">
        <v>744</v>
      </c>
      <c r="C36" s="26" t="s">
        <v>85</v>
      </c>
      <c r="D36" s="26" t="s">
        <v>253</v>
      </c>
      <c r="E36" s="46" t="s">
        <v>20</v>
      </c>
      <c r="F36" s="46" t="s">
        <v>11</v>
      </c>
      <c r="G36" s="107">
        <v>39841</v>
      </c>
      <c r="H36" s="27" t="s">
        <v>732</v>
      </c>
      <c r="I36" s="27" t="s">
        <v>734</v>
      </c>
      <c r="J36" s="69">
        <v>0</v>
      </c>
      <c r="K36" s="56">
        <v>2.5</v>
      </c>
      <c r="L36" s="56">
        <v>2</v>
      </c>
      <c r="M36" s="56">
        <v>0</v>
      </c>
      <c r="N36" s="56">
        <v>1.5</v>
      </c>
      <c r="O36" s="56">
        <v>0.5</v>
      </c>
      <c r="P36" s="56">
        <v>0</v>
      </c>
      <c r="Q36" s="56">
        <v>1</v>
      </c>
      <c r="R36" s="56">
        <v>0</v>
      </c>
      <c r="S36" s="56">
        <v>2</v>
      </c>
      <c r="T36" s="56">
        <v>0</v>
      </c>
      <c r="U36" s="56">
        <v>2</v>
      </c>
      <c r="V36" s="56">
        <v>0</v>
      </c>
      <c r="W36" s="56">
        <v>3</v>
      </c>
      <c r="X36" s="96">
        <f t="shared" si="0"/>
        <v>14.5</v>
      </c>
      <c r="Y36" s="123">
        <f t="shared" si="1"/>
        <v>19.863013698630137</v>
      </c>
      <c r="Z36" s="70"/>
    </row>
    <row r="37" spans="1:26" ht="15.75" x14ac:dyDescent="0.25">
      <c r="A37" s="46">
        <v>29</v>
      </c>
      <c r="B37" s="28" t="s">
        <v>390</v>
      </c>
      <c r="C37" s="28" t="s">
        <v>84</v>
      </c>
      <c r="D37" s="28" t="s">
        <v>131</v>
      </c>
      <c r="E37" s="57" t="s">
        <v>28</v>
      </c>
      <c r="F37" s="45" t="s">
        <v>11</v>
      </c>
      <c r="G37" s="134">
        <v>39540</v>
      </c>
      <c r="H37" s="27" t="s">
        <v>580</v>
      </c>
      <c r="I37" s="28" t="s">
        <v>597</v>
      </c>
      <c r="J37" s="59">
        <v>0</v>
      </c>
      <c r="K37" s="56">
        <v>1</v>
      </c>
      <c r="L37" s="56">
        <v>0</v>
      </c>
      <c r="M37" s="56">
        <v>0</v>
      </c>
      <c r="N37" s="56">
        <v>0.5</v>
      </c>
      <c r="O37" s="56">
        <v>0</v>
      </c>
      <c r="P37" s="56">
        <v>0</v>
      </c>
      <c r="Q37" s="56">
        <v>0</v>
      </c>
      <c r="R37" s="56">
        <v>3</v>
      </c>
      <c r="S37" s="56">
        <v>3</v>
      </c>
      <c r="T37" s="56">
        <v>0</v>
      </c>
      <c r="U37" s="56">
        <v>6</v>
      </c>
      <c r="V37" s="56">
        <v>0</v>
      </c>
      <c r="W37" s="56">
        <v>0</v>
      </c>
      <c r="X37" s="96">
        <f t="shared" si="0"/>
        <v>13.5</v>
      </c>
      <c r="Y37" s="123">
        <f t="shared" si="1"/>
        <v>18.493150684931507</v>
      </c>
      <c r="Z37" s="70"/>
    </row>
    <row r="38" spans="1:26" ht="15.75" x14ac:dyDescent="0.25">
      <c r="A38" s="46">
        <v>30</v>
      </c>
      <c r="B38" s="26" t="s">
        <v>377</v>
      </c>
      <c r="C38" s="26" t="s">
        <v>144</v>
      </c>
      <c r="D38" s="26" t="s">
        <v>14</v>
      </c>
      <c r="E38" s="46" t="s">
        <v>28</v>
      </c>
      <c r="F38" s="45" t="s">
        <v>11</v>
      </c>
      <c r="G38" s="107">
        <v>39613</v>
      </c>
      <c r="H38" s="27" t="s">
        <v>328</v>
      </c>
      <c r="I38" s="26" t="s">
        <v>334</v>
      </c>
      <c r="J38" s="46">
        <v>0</v>
      </c>
      <c r="K38" s="56">
        <v>1.5</v>
      </c>
      <c r="L38" s="56">
        <v>0</v>
      </c>
      <c r="M38" s="56">
        <v>0.5</v>
      </c>
      <c r="N38" s="56">
        <v>1</v>
      </c>
      <c r="O38" s="56">
        <v>0</v>
      </c>
      <c r="P38" s="56">
        <v>0</v>
      </c>
      <c r="Q38" s="56">
        <v>3</v>
      </c>
      <c r="R38" s="56">
        <v>0</v>
      </c>
      <c r="S38" s="56">
        <v>3</v>
      </c>
      <c r="T38" s="56">
        <v>0</v>
      </c>
      <c r="U38" s="56">
        <v>0</v>
      </c>
      <c r="V38" s="56">
        <v>3</v>
      </c>
      <c r="W38" s="56">
        <v>1</v>
      </c>
      <c r="X38" s="96">
        <f t="shared" si="0"/>
        <v>13</v>
      </c>
      <c r="Y38" s="123">
        <f t="shared" si="1"/>
        <v>17.80821917808219</v>
      </c>
      <c r="Z38" s="70"/>
    </row>
    <row r="39" spans="1:26" ht="15.75" x14ac:dyDescent="0.25">
      <c r="A39" s="46">
        <v>31</v>
      </c>
      <c r="B39" s="28" t="s">
        <v>879</v>
      </c>
      <c r="C39" s="28" t="s">
        <v>816</v>
      </c>
      <c r="D39" s="28" t="s">
        <v>36</v>
      </c>
      <c r="E39" s="57" t="s">
        <v>28</v>
      </c>
      <c r="F39" s="45" t="s">
        <v>11</v>
      </c>
      <c r="G39" s="106">
        <v>39639</v>
      </c>
      <c r="H39" s="27" t="s">
        <v>713</v>
      </c>
      <c r="I39" s="28" t="s">
        <v>880</v>
      </c>
      <c r="J39" s="57">
        <v>0</v>
      </c>
      <c r="K39" s="56">
        <v>2</v>
      </c>
      <c r="L39" s="56">
        <v>0</v>
      </c>
      <c r="M39" s="56">
        <v>0</v>
      </c>
      <c r="N39" s="56">
        <v>0</v>
      </c>
      <c r="O39" s="56">
        <v>0</v>
      </c>
      <c r="P39" s="56">
        <v>0</v>
      </c>
      <c r="Q39" s="56">
        <v>4</v>
      </c>
      <c r="R39" s="56">
        <v>1</v>
      </c>
      <c r="S39" s="56">
        <v>1</v>
      </c>
      <c r="T39" s="56">
        <v>0</v>
      </c>
      <c r="U39" s="56">
        <v>4</v>
      </c>
      <c r="V39" s="56">
        <v>0</v>
      </c>
      <c r="W39" s="56">
        <v>1</v>
      </c>
      <c r="X39" s="96">
        <f t="shared" si="0"/>
        <v>13</v>
      </c>
      <c r="Y39" s="123">
        <f t="shared" si="1"/>
        <v>17.80821917808219</v>
      </c>
      <c r="Z39" s="70"/>
    </row>
    <row r="40" spans="1:26" ht="15.75" x14ac:dyDescent="0.25">
      <c r="A40" s="46">
        <v>32</v>
      </c>
      <c r="B40" s="28" t="s">
        <v>271</v>
      </c>
      <c r="C40" s="28" t="s">
        <v>179</v>
      </c>
      <c r="D40" s="28" t="s">
        <v>272</v>
      </c>
      <c r="E40" s="57" t="s">
        <v>28</v>
      </c>
      <c r="F40" s="45" t="s">
        <v>11</v>
      </c>
      <c r="G40" s="106">
        <v>39846</v>
      </c>
      <c r="H40" s="27" t="s">
        <v>192</v>
      </c>
      <c r="I40" s="28" t="s">
        <v>231</v>
      </c>
      <c r="J40" s="55">
        <v>0</v>
      </c>
      <c r="K40" s="56">
        <v>1</v>
      </c>
      <c r="L40" s="56">
        <v>0</v>
      </c>
      <c r="M40" s="56">
        <v>0</v>
      </c>
      <c r="N40" s="56">
        <v>3</v>
      </c>
      <c r="O40" s="56">
        <v>0</v>
      </c>
      <c r="P40" s="56">
        <v>0</v>
      </c>
      <c r="Q40" s="56">
        <v>1</v>
      </c>
      <c r="R40" s="56">
        <v>1</v>
      </c>
      <c r="S40" s="56">
        <v>3</v>
      </c>
      <c r="T40" s="56">
        <v>0</v>
      </c>
      <c r="U40" s="56">
        <v>2</v>
      </c>
      <c r="V40" s="56">
        <v>0</v>
      </c>
      <c r="W40" s="56">
        <v>1</v>
      </c>
      <c r="X40" s="96">
        <f t="shared" si="0"/>
        <v>12</v>
      </c>
      <c r="Y40" s="123">
        <f t="shared" si="1"/>
        <v>16.438356164383563</v>
      </c>
      <c r="Z40" s="70"/>
    </row>
    <row r="41" spans="1:26" ht="15.75" x14ac:dyDescent="0.25">
      <c r="A41" s="46">
        <v>33</v>
      </c>
      <c r="B41" s="26" t="s">
        <v>376</v>
      </c>
      <c r="C41" s="26" t="s">
        <v>48</v>
      </c>
      <c r="D41" s="26" t="s">
        <v>36</v>
      </c>
      <c r="E41" s="46" t="s">
        <v>28</v>
      </c>
      <c r="F41" s="45" t="s">
        <v>11</v>
      </c>
      <c r="G41" s="107">
        <v>39711</v>
      </c>
      <c r="H41" s="27" t="s">
        <v>328</v>
      </c>
      <c r="I41" s="26" t="s">
        <v>336</v>
      </c>
      <c r="J41" s="59">
        <v>1</v>
      </c>
      <c r="K41" s="56">
        <v>1.5</v>
      </c>
      <c r="L41" s="56">
        <v>1</v>
      </c>
      <c r="M41" s="56">
        <v>0</v>
      </c>
      <c r="N41" s="56">
        <v>0.5</v>
      </c>
      <c r="O41" s="56">
        <v>1</v>
      </c>
      <c r="P41" s="56">
        <v>0</v>
      </c>
      <c r="Q41" s="56">
        <v>3</v>
      </c>
      <c r="R41" s="56">
        <v>2</v>
      </c>
      <c r="S41" s="56">
        <v>0</v>
      </c>
      <c r="T41" s="56">
        <v>0</v>
      </c>
      <c r="U41" s="56">
        <v>0</v>
      </c>
      <c r="V41" s="56">
        <v>0</v>
      </c>
      <c r="W41" s="56">
        <v>2</v>
      </c>
      <c r="X41" s="96">
        <f t="shared" si="0"/>
        <v>12</v>
      </c>
      <c r="Y41" s="123">
        <f t="shared" si="1"/>
        <v>16.438356164383563</v>
      </c>
      <c r="Z41" s="70"/>
    </row>
    <row r="42" spans="1:26" ht="15.75" x14ac:dyDescent="0.25">
      <c r="A42" s="46">
        <v>34</v>
      </c>
      <c r="B42" s="28" t="s">
        <v>411</v>
      </c>
      <c r="C42" s="28" t="s">
        <v>209</v>
      </c>
      <c r="D42" s="28" t="s">
        <v>136</v>
      </c>
      <c r="E42" s="57" t="s">
        <v>20</v>
      </c>
      <c r="F42" s="45" t="s">
        <v>11</v>
      </c>
      <c r="G42" s="106">
        <v>39608</v>
      </c>
      <c r="H42" s="27" t="s">
        <v>713</v>
      </c>
      <c r="I42" s="28" t="s">
        <v>857</v>
      </c>
      <c r="J42" s="69">
        <v>2</v>
      </c>
      <c r="K42" s="56">
        <v>0</v>
      </c>
      <c r="L42" s="56">
        <v>0</v>
      </c>
      <c r="M42" s="56">
        <v>0</v>
      </c>
      <c r="N42" s="56">
        <v>4</v>
      </c>
      <c r="O42" s="56">
        <v>0</v>
      </c>
      <c r="P42" s="56">
        <v>0</v>
      </c>
      <c r="Q42" s="56">
        <v>0</v>
      </c>
      <c r="R42" s="56">
        <v>1</v>
      </c>
      <c r="S42" s="56">
        <v>1</v>
      </c>
      <c r="T42" s="56">
        <v>0</v>
      </c>
      <c r="U42" s="56">
        <v>4</v>
      </c>
      <c r="V42" s="56">
        <v>0</v>
      </c>
      <c r="W42" s="56">
        <v>0</v>
      </c>
      <c r="X42" s="96">
        <f t="shared" si="0"/>
        <v>12</v>
      </c>
      <c r="Y42" s="123">
        <f t="shared" si="1"/>
        <v>16.438356164383563</v>
      </c>
      <c r="Z42" s="70"/>
    </row>
    <row r="43" spans="1:26" ht="15.75" x14ac:dyDescent="0.25">
      <c r="A43" s="46">
        <v>35</v>
      </c>
      <c r="B43" s="28" t="s">
        <v>608</v>
      </c>
      <c r="C43" s="28" t="s">
        <v>123</v>
      </c>
      <c r="D43" s="28" t="s">
        <v>49</v>
      </c>
      <c r="E43" s="57" t="s">
        <v>28</v>
      </c>
      <c r="F43" s="45" t="s">
        <v>11</v>
      </c>
      <c r="G43" s="134">
        <v>39463</v>
      </c>
      <c r="H43" s="27" t="s">
        <v>580</v>
      </c>
      <c r="I43" s="28" t="s">
        <v>597</v>
      </c>
      <c r="J43" s="59">
        <v>0</v>
      </c>
      <c r="K43" s="56">
        <v>0.5</v>
      </c>
      <c r="L43" s="56">
        <v>0</v>
      </c>
      <c r="M43" s="56">
        <v>0</v>
      </c>
      <c r="N43" s="56">
        <v>0</v>
      </c>
      <c r="O43" s="56">
        <v>1</v>
      </c>
      <c r="P43" s="56">
        <v>0</v>
      </c>
      <c r="Q43" s="56">
        <v>0</v>
      </c>
      <c r="R43" s="56">
        <v>2</v>
      </c>
      <c r="S43" s="56">
        <v>3</v>
      </c>
      <c r="T43" s="56">
        <v>0</v>
      </c>
      <c r="U43" s="56">
        <v>4</v>
      </c>
      <c r="V43" s="56">
        <v>0</v>
      </c>
      <c r="W43" s="56">
        <v>1</v>
      </c>
      <c r="X43" s="96">
        <f t="shared" si="0"/>
        <v>11.5</v>
      </c>
      <c r="Y43" s="123">
        <f t="shared" si="1"/>
        <v>15.753424657534246</v>
      </c>
      <c r="Z43" s="70"/>
    </row>
    <row r="44" spans="1:26" ht="15.75" x14ac:dyDescent="0.25">
      <c r="A44" s="46">
        <v>36</v>
      </c>
      <c r="B44" s="28" t="s">
        <v>571</v>
      </c>
      <c r="C44" s="28" t="s">
        <v>15</v>
      </c>
      <c r="D44" s="28" t="s">
        <v>66</v>
      </c>
      <c r="E44" s="57" t="s">
        <v>20</v>
      </c>
      <c r="F44" s="45" t="s">
        <v>11</v>
      </c>
      <c r="G44" s="106">
        <v>39651</v>
      </c>
      <c r="H44" s="27" t="s">
        <v>529</v>
      </c>
      <c r="I44" s="28" t="s">
        <v>564</v>
      </c>
      <c r="J44" s="69">
        <v>0</v>
      </c>
      <c r="K44" s="56">
        <v>0</v>
      </c>
      <c r="L44" s="56">
        <v>0</v>
      </c>
      <c r="M44" s="56">
        <v>0</v>
      </c>
      <c r="N44" s="56">
        <v>0.5</v>
      </c>
      <c r="O44" s="56">
        <v>1</v>
      </c>
      <c r="P44" s="56">
        <v>0</v>
      </c>
      <c r="Q44" s="56">
        <v>0</v>
      </c>
      <c r="R44" s="56">
        <v>0</v>
      </c>
      <c r="S44" s="56">
        <v>3</v>
      </c>
      <c r="T44" s="56">
        <v>0</v>
      </c>
      <c r="U44" s="56">
        <v>4</v>
      </c>
      <c r="V44" s="56">
        <v>3</v>
      </c>
      <c r="W44" s="56">
        <v>0</v>
      </c>
      <c r="X44" s="96">
        <f t="shared" si="0"/>
        <v>11.5</v>
      </c>
      <c r="Y44" s="123">
        <f t="shared" si="1"/>
        <v>15.753424657534246</v>
      </c>
      <c r="Z44" s="70"/>
    </row>
    <row r="45" spans="1:26" ht="15.75" x14ac:dyDescent="0.25">
      <c r="A45" s="46">
        <v>37</v>
      </c>
      <c r="B45" s="28" t="s">
        <v>822</v>
      </c>
      <c r="C45" s="28" t="s">
        <v>185</v>
      </c>
      <c r="D45" s="28" t="s">
        <v>27</v>
      </c>
      <c r="E45" s="57" t="s">
        <v>28</v>
      </c>
      <c r="F45" s="45" t="s">
        <v>11</v>
      </c>
      <c r="G45" s="106">
        <v>39969</v>
      </c>
      <c r="H45" s="27" t="s">
        <v>795</v>
      </c>
      <c r="I45" s="28" t="s">
        <v>804</v>
      </c>
      <c r="J45" s="55">
        <v>1</v>
      </c>
      <c r="K45" s="56">
        <v>3</v>
      </c>
      <c r="L45" s="56">
        <v>0</v>
      </c>
      <c r="M45" s="56">
        <v>0</v>
      </c>
      <c r="N45" s="56">
        <v>0</v>
      </c>
      <c r="O45" s="56">
        <v>0</v>
      </c>
      <c r="P45" s="56">
        <v>0.5</v>
      </c>
      <c r="Q45" s="56">
        <v>1</v>
      </c>
      <c r="R45" s="56">
        <v>0</v>
      </c>
      <c r="S45" s="56">
        <v>3</v>
      </c>
      <c r="T45" s="56">
        <v>0</v>
      </c>
      <c r="U45" s="56">
        <v>2</v>
      </c>
      <c r="V45" s="56">
        <v>0</v>
      </c>
      <c r="W45" s="56">
        <v>0</v>
      </c>
      <c r="X45" s="96">
        <f t="shared" si="0"/>
        <v>10.5</v>
      </c>
      <c r="Y45" s="123">
        <f t="shared" si="1"/>
        <v>14.383561643835616</v>
      </c>
      <c r="Z45" s="70"/>
    </row>
    <row r="46" spans="1:26" ht="15.75" x14ac:dyDescent="0.25">
      <c r="A46" s="46">
        <v>38</v>
      </c>
      <c r="B46" s="28" t="s">
        <v>630</v>
      </c>
      <c r="C46" s="28" t="s">
        <v>38</v>
      </c>
      <c r="D46" s="28" t="s">
        <v>631</v>
      </c>
      <c r="E46" s="57" t="s">
        <v>28</v>
      </c>
      <c r="F46" s="45" t="s">
        <v>11</v>
      </c>
      <c r="G46" s="106">
        <v>39514</v>
      </c>
      <c r="H46" s="27" t="s">
        <v>619</v>
      </c>
      <c r="I46" s="28" t="s">
        <v>629</v>
      </c>
      <c r="J46" s="55">
        <v>0</v>
      </c>
      <c r="K46" s="56">
        <v>1</v>
      </c>
      <c r="L46" s="56">
        <v>0</v>
      </c>
      <c r="M46" s="56">
        <v>0</v>
      </c>
      <c r="N46" s="56">
        <v>1</v>
      </c>
      <c r="O46" s="56">
        <v>1</v>
      </c>
      <c r="P46" s="56">
        <v>0</v>
      </c>
      <c r="Q46" s="56">
        <v>0</v>
      </c>
      <c r="R46" s="56">
        <v>0</v>
      </c>
      <c r="S46" s="56">
        <v>0</v>
      </c>
      <c r="T46" s="56">
        <v>4</v>
      </c>
      <c r="U46" s="56">
        <v>0</v>
      </c>
      <c r="V46" s="56">
        <v>0</v>
      </c>
      <c r="W46" s="56">
        <v>2</v>
      </c>
      <c r="X46" s="96">
        <f t="shared" si="0"/>
        <v>9</v>
      </c>
      <c r="Y46" s="123">
        <f t="shared" si="1"/>
        <v>12.328767123287671</v>
      </c>
      <c r="Z46" s="70"/>
    </row>
    <row r="47" spans="1:26" ht="15.75" x14ac:dyDescent="0.25">
      <c r="A47" s="46">
        <v>39</v>
      </c>
      <c r="B47" s="26" t="s">
        <v>273</v>
      </c>
      <c r="C47" s="26" t="s">
        <v>274</v>
      </c>
      <c r="D47" s="26" t="s">
        <v>275</v>
      </c>
      <c r="E47" s="46" t="s">
        <v>28</v>
      </c>
      <c r="F47" s="45" t="s">
        <v>11</v>
      </c>
      <c r="G47" s="107">
        <v>39802</v>
      </c>
      <c r="H47" s="27" t="s">
        <v>192</v>
      </c>
      <c r="I47" s="26" t="s">
        <v>247</v>
      </c>
      <c r="J47" s="57">
        <v>0</v>
      </c>
      <c r="K47" s="56">
        <v>0.5</v>
      </c>
      <c r="L47" s="56">
        <v>0</v>
      </c>
      <c r="M47" s="56">
        <v>0</v>
      </c>
      <c r="N47" s="56">
        <v>1.5</v>
      </c>
      <c r="O47" s="56">
        <v>0</v>
      </c>
      <c r="P47" s="56">
        <v>0</v>
      </c>
      <c r="Q47" s="56">
        <v>3</v>
      </c>
      <c r="R47" s="56">
        <v>0</v>
      </c>
      <c r="S47" s="56">
        <v>3</v>
      </c>
      <c r="T47" s="56">
        <v>0</v>
      </c>
      <c r="U47" s="56">
        <v>0</v>
      </c>
      <c r="V47" s="56">
        <v>0</v>
      </c>
      <c r="W47" s="56">
        <v>1</v>
      </c>
      <c r="X47" s="96">
        <f t="shared" si="0"/>
        <v>9</v>
      </c>
      <c r="Y47" s="123">
        <f t="shared" si="1"/>
        <v>12.328767123287671</v>
      </c>
      <c r="Z47" s="70"/>
    </row>
    <row r="48" spans="1:26" s="22" customFormat="1" ht="15.75" x14ac:dyDescent="0.25">
      <c r="A48" s="46">
        <v>40</v>
      </c>
      <c r="B48" s="34" t="s">
        <v>473</v>
      </c>
      <c r="C48" s="34" t="s">
        <v>421</v>
      </c>
      <c r="D48" s="34" t="s">
        <v>49</v>
      </c>
      <c r="E48" s="58" t="s">
        <v>28</v>
      </c>
      <c r="F48" s="58" t="s">
        <v>197</v>
      </c>
      <c r="G48" s="109">
        <v>39711</v>
      </c>
      <c r="H48" s="34" t="s">
        <v>403</v>
      </c>
      <c r="I48" s="34" t="s">
        <v>465</v>
      </c>
      <c r="J48" s="57">
        <v>0</v>
      </c>
      <c r="K48" s="56">
        <v>0</v>
      </c>
      <c r="L48" s="56">
        <v>0</v>
      </c>
      <c r="M48" s="56">
        <v>0</v>
      </c>
      <c r="N48" s="56">
        <v>0.5</v>
      </c>
      <c r="O48" s="56">
        <v>0</v>
      </c>
      <c r="P48" s="56">
        <v>0</v>
      </c>
      <c r="Q48" s="56">
        <v>1</v>
      </c>
      <c r="R48" s="56">
        <v>1</v>
      </c>
      <c r="S48" s="56">
        <v>3</v>
      </c>
      <c r="T48" s="56">
        <v>0</v>
      </c>
      <c r="U48" s="56">
        <v>2</v>
      </c>
      <c r="V48" s="56">
        <v>0</v>
      </c>
      <c r="W48" s="56">
        <v>0</v>
      </c>
      <c r="X48" s="96">
        <f t="shared" si="0"/>
        <v>7.5</v>
      </c>
      <c r="Y48" s="123">
        <f t="shared" si="1"/>
        <v>10.273972602739725</v>
      </c>
      <c r="Z48" s="155"/>
    </row>
    <row r="49" spans="1:26" s="22" customFormat="1" ht="15.75" x14ac:dyDescent="0.25">
      <c r="A49" s="46">
        <v>41</v>
      </c>
      <c r="B49" s="26" t="s">
        <v>382</v>
      </c>
      <c r="C49" s="26" t="s">
        <v>160</v>
      </c>
      <c r="D49" s="26" t="s">
        <v>30</v>
      </c>
      <c r="E49" s="46" t="s">
        <v>28</v>
      </c>
      <c r="F49" s="45" t="s">
        <v>11</v>
      </c>
      <c r="G49" s="107">
        <v>39811</v>
      </c>
      <c r="H49" s="27" t="s">
        <v>328</v>
      </c>
      <c r="I49" s="28" t="s">
        <v>334</v>
      </c>
      <c r="J49" s="57">
        <v>0</v>
      </c>
      <c r="K49" s="56">
        <v>1</v>
      </c>
      <c r="L49" s="56">
        <v>0</v>
      </c>
      <c r="M49" s="56">
        <v>0</v>
      </c>
      <c r="N49" s="56">
        <v>0.5</v>
      </c>
      <c r="O49" s="56">
        <v>0</v>
      </c>
      <c r="P49" s="56">
        <v>0</v>
      </c>
      <c r="Q49" s="56">
        <v>1</v>
      </c>
      <c r="R49" s="56">
        <v>1</v>
      </c>
      <c r="S49" s="56">
        <v>0</v>
      </c>
      <c r="T49" s="56">
        <v>0</v>
      </c>
      <c r="U49" s="56">
        <v>4</v>
      </c>
      <c r="V49" s="56">
        <v>0</v>
      </c>
      <c r="W49" s="56">
        <v>0</v>
      </c>
      <c r="X49" s="96">
        <f t="shared" si="0"/>
        <v>7.5</v>
      </c>
      <c r="Y49" s="123">
        <f t="shared" si="1"/>
        <v>10.273972602739725</v>
      </c>
      <c r="Z49" s="155"/>
    </row>
    <row r="50" spans="1:26" s="22" customFormat="1" ht="15.75" x14ac:dyDescent="0.25">
      <c r="A50" s="46">
        <v>42</v>
      </c>
      <c r="B50" s="26" t="s">
        <v>703</v>
      </c>
      <c r="C50" s="26" t="s">
        <v>256</v>
      </c>
      <c r="D50" s="26" t="s">
        <v>310</v>
      </c>
      <c r="E50" s="69" t="s">
        <v>20</v>
      </c>
      <c r="F50" s="46" t="s">
        <v>197</v>
      </c>
      <c r="G50" s="107">
        <v>39705</v>
      </c>
      <c r="H50" s="27" t="s">
        <v>688</v>
      </c>
      <c r="I50" s="27" t="s">
        <v>701</v>
      </c>
      <c r="J50" s="69">
        <v>0</v>
      </c>
      <c r="K50" s="56">
        <v>1</v>
      </c>
      <c r="L50" s="56">
        <v>0</v>
      </c>
      <c r="M50" s="56">
        <v>0</v>
      </c>
      <c r="N50" s="56">
        <v>1</v>
      </c>
      <c r="O50" s="56">
        <v>0.5</v>
      </c>
      <c r="P50" s="56">
        <v>0</v>
      </c>
      <c r="Q50" s="56">
        <v>0</v>
      </c>
      <c r="R50" s="56">
        <v>2</v>
      </c>
      <c r="S50" s="56">
        <v>0</v>
      </c>
      <c r="T50" s="56">
        <v>0</v>
      </c>
      <c r="U50" s="56">
        <v>0</v>
      </c>
      <c r="V50" s="56">
        <v>0</v>
      </c>
      <c r="W50" s="56">
        <v>1</v>
      </c>
      <c r="X50" s="96">
        <f t="shared" si="0"/>
        <v>5.5</v>
      </c>
      <c r="Y50" s="123">
        <f t="shared" si="1"/>
        <v>7.5342465753424657</v>
      </c>
      <c r="Z50" s="155"/>
    </row>
    <row r="51" spans="1:26" s="22" customFormat="1" ht="15.75" x14ac:dyDescent="0.25">
      <c r="A51" s="46">
        <v>43</v>
      </c>
      <c r="B51" s="34" t="s">
        <v>475</v>
      </c>
      <c r="C51" s="34" t="s">
        <v>311</v>
      </c>
      <c r="D51" s="34" t="s">
        <v>388</v>
      </c>
      <c r="E51" s="58" t="s">
        <v>20</v>
      </c>
      <c r="F51" s="58" t="s">
        <v>197</v>
      </c>
      <c r="G51" s="109">
        <v>39794</v>
      </c>
      <c r="H51" s="34" t="s">
        <v>403</v>
      </c>
      <c r="I51" s="34" t="s">
        <v>445</v>
      </c>
      <c r="J51" s="46">
        <v>0</v>
      </c>
      <c r="K51" s="56">
        <v>0</v>
      </c>
      <c r="L51" s="56">
        <v>0</v>
      </c>
      <c r="M51" s="56">
        <v>0</v>
      </c>
      <c r="N51" s="56">
        <v>1</v>
      </c>
      <c r="O51" s="56">
        <v>1</v>
      </c>
      <c r="P51" s="56">
        <v>0</v>
      </c>
      <c r="Q51" s="56">
        <v>1</v>
      </c>
      <c r="R51" s="56">
        <v>0</v>
      </c>
      <c r="S51" s="56">
        <v>1</v>
      </c>
      <c r="T51" s="56">
        <v>0</v>
      </c>
      <c r="U51" s="56">
        <v>0</v>
      </c>
      <c r="V51" s="56">
        <v>0</v>
      </c>
      <c r="W51" s="56">
        <v>1</v>
      </c>
      <c r="X51" s="96">
        <f t="shared" si="0"/>
        <v>5</v>
      </c>
      <c r="Y51" s="123">
        <f t="shared" si="1"/>
        <v>6.8493150684931505</v>
      </c>
      <c r="Z51" s="155"/>
    </row>
    <row r="52" spans="1:26" s="22" customFormat="1" ht="15.75" x14ac:dyDescent="0.25">
      <c r="A52" s="46">
        <v>44</v>
      </c>
      <c r="B52" s="26" t="s">
        <v>610</v>
      </c>
      <c r="C52" s="26" t="s">
        <v>611</v>
      </c>
      <c r="D52" s="26" t="s">
        <v>612</v>
      </c>
      <c r="E52" s="46" t="s">
        <v>28</v>
      </c>
      <c r="F52" s="45" t="s">
        <v>11</v>
      </c>
      <c r="G52" s="135">
        <v>39876</v>
      </c>
      <c r="H52" s="27" t="s">
        <v>580</v>
      </c>
      <c r="I52" s="28" t="s">
        <v>604</v>
      </c>
      <c r="J52" s="57">
        <v>0</v>
      </c>
      <c r="K52" s="56">
        <v>0</v>
      </c>
      <c r="L52" s="56">
        <v>0</v>
      </c>
      <c r="M52" s="56">
        <v>0</v>
      </c>
      <c r="N52" s="56">
        <v>0.5</v>
      </c>
      <c r="O52" s="56">
        <v>0.5</v>
      </c>
      <c r="P52" s="56">
        <v>0</v>
      </c>
      <c r="Q52" s="56">
        <v>1</v>
      </c>
      <c r="R52" s="56">
        <v>1</v>
      </c>
      <c r="S52" s="56">
        <v>0</v>
      </c>
      <c r="T52" s="56">
        <v>0</v>
      </c>
      <c r="U52" s="56">
        <v>0</v>
      </c>
      <c r="V52" s="56">
        <v>0</v>
      </c>
      <c r="W52" s="56">
        <v>1</v>
      </c>
      <c r="X52" s="96">
        <f t="shared" si="0"/>
        <v>4</v>
      </c>
      <c r="Y52" s="123">
        <f t="shared" si="1"/>
        <v>5.4794520547945202</v>
      </c>
      <c r="Z52" s="155"/>
    </row>
    <row r="53" spans="1:26" s="22" customFormat="1" ht="15.75" x14ac:dyDescent="0.25">
      <c r="A53" s="46">
        <v>45</v>
      </c>
      <c r="B53" s="26" t="s">
        <v>379</v>
      </c>
      <c r="C53" s="26" t="s">
        <v>380</v>
      </c>
      <c r="D53" s="26" t="s">
        <v>381</v>
      </c>
      <c r="E53" s="46" t="s">
        <v>28</v>
      </c>
      <c r="F53" s="45" t="s">
        <v>11</v>
      </c>
      <c r="G53" s="107">
        <v>39696</v>
      </c>
      <c r="H53" s="27" t="s">
        <v>328</v>
      </c>
      <c r="I53" s="28" t="s">
        <v>334</v>
      </c>
      <c r="J53" s="46">
        <v>0</v>
      </c>
      <c r="K53" s="56">
        <v>0</v>
      </c>
      <c r="L53" s="56">
        <v>0</v>
      </c>
      <c r="M53" s="56">
        <v>0</v>
      </c>
      <c r="N53" s="56">
        <v>0</v>
      </c>
      <c r="O53" s="56">
        <v>1</v>
      </c>
      <c r="P53" s="56">
        <v>0</v>
      </c>
      <c r="Q53" s="56">
        <v>1</v>
      </c>
      <c r="R53" s="56">
        <v>0</v>
      </c>
      <c r="S53" s="56">
        <v>0</v>
      </c>
      <c r="T53" s="56">
        <v>0</v>
      </c>
      <c r="U53" s="56">
        <v>2</v>
      </c>
      <c r="V53" s="56">
        <v>0</v>
      </c>
      <c r="W53" s="56">
        <v>0</v>
      </c>
      <c r="X53" s="96">
        <f t="shared" si="0"/>
        <v>4</v>
      </c>
      <c r="Y53" s="123">
        <f t="shared" si="1"/>
        <v>5.4794520547945202</v>
      </c>
      <c r="Z53" s="155"/>
    </row>
    <row r="54" spans="1:26" s="22" customFormat="1" ht="15.75" x14ac:dyDescent="0.25">
      <c r="A54" s="46">
        <v>46</v>
      </c>
      <c r="B54" s="28" t="s">
        <v>609</v>
      </c>
      <c r="C54" s="28" t="s">
        <v>160</v>
      </c>
      <c r="D54" s="28" t="s">
        <v>239</v>
      </c>
      <c r="E54" s="57" t="s">
        <v>28</v>
      </c>
      <c r="F54" s="45" t="s">
        <v>11</v>
      </c>
      <c r="G54" s="134">
        <v>39499</v>
      </c>
      <c r="H54" s="27" t="s">
        <v>580</v>
      </c>
      <c r="I54" s="28" t="s">
        <v>604</v>
      </c>
      <c r="J54" s="57">
        <v>0</v>
      </c>
      <c r="K54" s="56">
        <v>0</v>
      </c>
      <c r="L54" s="56">
        <v>0</v>
      </c>
      <c r="M54" s="56">
        <v>0</v>
      </c>
      <c r="N54" s="56">
        <v>0.5</v>
      </c>
      <c r="O54" s="56">
        <v>0</v>
      </c>
      <c r="P54" s="56">
        <v>0</v>
      </c>
      <c r="Q54" s="56">
        <v>1</v>
      </c>
      <c r="R54" s="56">
        <v>0</v>
      </c>
      <c r="S54" s="56">
        <v>0</v>
      </c>
      <c r="T54" s="56">
        <v>0</v>
      </c>
      <c r="U54" s="56">
        <v>2</v>
      </c>
      <c r="V54" s="56">
        <v>0</v>
      </c>
      <c r="W54" s="56">
        <v>0</v>
      </c>
      <c r="X54" s="96">
        <f t="shared" si="0"/>
        <v>3.5</v>
      </c>
      <c r="Y54" s="123">
        <f t="shared" si="1"/>
        <v>4.7945205479452051</v>
      </c>
      <c r="Z54" s="155"/>
    </row>
    <row r="55" spans="1:26" s="22" customFormat="1" ht="15.75" x14ac:dyDescent="0.25">
      <c r="A55" s="46">
        <v>47</v>
      </c>
      <c r="B55" s="28" t="s">
        <v>378</v>
      </c>
      <c r="C55" s="28" t="s">
        <v>222</v>
      </c>
      <c r="D55" s="28" t="s">
        <v>219</v>
      </c>
      <c r="E55" s="57" t="s">
        <v>20</v>
      </c>
      <c r="F55" s="45" t="s">
        <v>11</v>
      </c>
      <c r="G55" s="106">
        <v>39766</v>
      </c>
      <c r="H55" s="27" t="s">
        <v>328</v>
      </c>
      <c r="I55" s="28" t="s">
        <v>336</v>
      </c>
      <c r="J55" s="69">
        <v>0</v>
      </c>
      <c r="K55" s="56">
        <v>0</v>
      </c>
      <c r="L55" s="56">
        <v>0</v>
      </c>
      <c r="M55" s="56">
        <v>0</v>
      </c>
      <c r="N55" s="56">
        <v>0</v>
      </c>
      <c r="O55" s="56">
        <v>1</v>
      </c>
      <c r="P55" s="56">
        <v>0</v>
      </c>
      <c r="Q55" s="56">
        <v>0</v>
      </c>
      <c r="R55" s="56">
        <v>0</v>
      </c>
      <c r="S55" s="56">
        <v>0</v>
      </c>
      <c r="T55" s="56">
        <v>0</v>
      </c>
      <c r="U55" s="56">
        <v>0</v>
      </c>
      <c r="V55" s="56">
        <v>0</v>
      </c>
      <c r="W55" s="56">
        <v>0</v>
      </c>
      <c r="X55" s="96">
        <f t="shared" si="0"/>
        <v>1</v>
      </c>
      <c r="Y55" s="123">
        <f t="shared" si="1"/>
        <v>1.3698630136986301</v>
      </c>
      <c r="Z55" s="155"/>
    </row>
    <row r="56" spans="1:26" s="24" customFormat="1" ht="15.75" x14ac:dyDescent="0.25">
      <c r="A56" s="46">
        <v>48</v>
      </c>
      <c r="B56" s="26" t="s">
        <v>683</v>
      </c>
      <c r="C56" s="26" t="s">
        <v>684</v>
      </c>
      <c r="D56" s="26" t="s">
        <v>316</v>
      </c>
      <c r="E56" s="46" t="s">
        <v>28</v>
      </c>
      <c r="F56" s="45" t="s">
        <v>11</v>
      </c>
      <c r="G56" s="107">
        <v>39462</v>
      </c>
      <c r="H56" s="27" t="s">
        <v>636</v>
      </c>
      <c r="I56" s="26" t="s">
        <v>661</v>
      </c>
      <c r="J56" s="69">
        <v>0</v>
      </c>
      <c r="K56" s="61">
        <v>0</v>
      </c>
      <c r="L56" s="61">
        <v>0</v>
      </c>
      <c r="M56" s="61">
        <v>0</v>
      </c>
      <c r="N56" s="61">
        <v>0</v>
      </c>
      <c r="O56" s="61">
        <v>0</v>
      </c>
      <c r="P56" s="61">
        <v>0</v>
      </c>
      <c r="Q56" s="61">
        <v>0</v>
      </c>
      <c r="R56" s="61">
        <v>0</v>
      </c>
      <c r="S56" s="61">
        <v>0</v>
      </c>
      <c r="T56" s="61">
        <v>0</v>
      </c>
      <c r="U56" s="61">
        <v>0</v>
      </c>
      <c r="V56" s="61">
        <v>0</v>
      </c>
      <c r="W56" s="61">
        <v>0</v>
      </c>
      <c r="X56" s="171">
        <f t="shared" si="0"/>
        <v>0</v>
      </c>
      <c r="Y56" s="172">
        <f t="shared" si="1"/>
        <v>0</v>
      </c>
      <c r="Z56" s="53"/>
    </row>
    <row r="59" spans="1:26" ht="15.75" x14ac:dyDescent="0.25">
      <c r="I59" s="25" t="s">
        <v>1000</v>
      </c>
    </row>
    <row r="60" spans="1:26" ht="15.75" x14ac:dyDescent="0.25">
      <c r="I60" s="2" t="s">
        <v>1012</v>
      </c>
    </row>
    <row r="61" spans="1:26" ht="15.75" x14ac:dyDescent="0.25">
      <c r="I61" s="25" t="s">
        <v>1013</v>
      </c>
    </row>
    <row r="62" spans="1:26" ht="15.75" x14ac:dyDescent="0.25">
      <c r="I62" s="25" t="s">
        <v>1002</v>
      </c>
    </row>
    <row r="63" spans="1:26" ht="15.75" x14ac:dyDescent="0.25">
      <c r="I63" s="25" t="s">
        <v>1014</v>
      </c>
    </row>
    <row r="64" spans="1:26" ht="15.75" x14ac:dyDescent="0.25">
      <c r="I64" s="25" t="s">
        <v>1015</v>
      </c>
    </row>
    <row r="65" spans="9:9" ht="15.75" x14ac:dyDescent="0.25">
      <c r="I65" s="25" t="s">
        <v>1016</v>
      </c>
    </row>
    <row r="66" spans="9:9" ht="15.75" x14ac:dyDescent="0.25">
      <c r="I66" s="25" t="s">
        <v>1017</v>
      </c>
    </row>
    <row r="67" spans="9:9" ht="15.75" x14ac:dyDescent="0.25">
      <c r="I67" s="25" t="s">
        <v>1018</v>
      </c>
    </row>
    <row r="68" spans="9:9" ht="15.75" x14ac:dyDescent="0.25">
      <c r="I68" s="25" t="s">
        <v>1019</v>
      </c>
    </row>
    <row r="69" spans="9:9" ht="15.75" x14ac:dyDescent="0.25">
      <c r="I69" s="25" t="s">
        <v>1020</v>
      </c>
    </row>
    <row r="70" spans="9:9" ht="15.75" x14ac:dyDescent="0.25">
      <c r="I70" s="25" t="s">
        <v>1021</v>
      </c>
    </row>
    <row r="71" spans="9:9" ht="15.75" x14ac:dyDescent="0.25">
      <c r="I71" s="25" t="s">
        <v>1022</v>
      </c>
    </row>
    <row r="72" spans="9:9" ht="15.75" x14ac:dyDescent="0.25">
      <c r="I72" s="25" t="s">
        <v>1023</v>
      </c>
    </row>
    <row r="73" spans="9:9" ht="15.75" x14ac:dyDescent="0.25">
      <c r="I73" s="25" t="s">
        <v>1024</v>
      </c>
    </row>
    <row r="74" spans="9:9" ht="15.75" x14ac:dyDescent="0.25">
      <c r="I74" s="25" t="s">
        <v>1025</v>
      </c>
    </row>
    <row r="75" spans="9:9" ht="15.75" x14ac:dyDescent="0.25">
      <c r="I75" s="25" t="s">
        <v>1026</v>
      </c>
    </row>
    <row r="76" spans="9:9" ht="15.75" x14ac:dyDescent="0.25">
      <c r="I76" s="25" t="s">
        <v>1027</v>
      </c>
    </row>
    <row r="77" spans="9:9" ht="15.75" x14ac:dyDescent="0.25">
      <c r="I77" s="25" t="s">
        <v>1028</v>
      </c>
    </row>
    <row r="78" spans="9:9" ht="15.75" x14ac:dyDescent="0.25">
      <c r="I78" s="25" t="s">
        <v>1029</v>
      </c>
    </row>
    <row r="79" spans="9:9" ht="15.75" x14ac:dyDescent="0.25">
      <c r="I79" s="25" t="s">
        <v>1030</v>
      </c>
    </row>
    <row r="80" spans="9:9" ht="15.75" x14ac:dyDescent="0.25">
      <c r="I80" s="25" t="s">
        <v>1031</v>
      </c>
    </row>
    <row r="81" spans="9:9" ht="15.75" x14ac:dyDescent="0.25">
      <c r="I81" s="25" t="s">
        <v>1032</v>
      </c>
    </row>
    <row r="82" spans="9:9" ht="15.75" x14ac:dyDescent="0.25">
      <c r="I82" s="25" t="s">
        <v>1033</v>
      </c>
    </row>
    <row r="83" spans="9:9" ht="15.75" x14ac:dyDescent="0.25">
      <c r="I83" s="25" t="s">
        <v>1034</v>
      </c>
    </row>
  </sheetData>
  <sortState ref="A9:Y59">
    <sortCondition descending="1" ref="X9:X59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9"/>
  <sheetViews>
    <sheetView zoomScale="115" zoomScaleNormal="115" workbookViewId="0">
      <selection activeCell="A18" sqref="A18"/>
    </sheetView>
  </sheetViews>
  <sheetFormatPr defaultRowHeight="15" x14ac:dyDescent="0.25"/>
  <cols>
    <col min="1" max="1" width="5.28515625" style="11" customWidth="1"/>
    <col min="2" max="2" width="17.5703125" style="11" customWidth="1"/>
    <col min="3" max="3" width="12.42578125" style="11" customWidth="1"/>
    <col min="4" max="4" width="16.42578125" style="11" customWidth="1"/>
    <col min="5" max="5" width="7.42578125" customWidth="1"/>
    <col min="6" max="7" width="11.28515625" bestFit="1" customWidth="1"/>
    <col min="8" max="8" width="28.28515625" style="11" customWidth="1"/>
    <col min="9" max="9" width="38.7109375" customWidth="1"/>
    <col min="10" max="10" width="5.28515625" customWidth="1"/>
    <col min="11" max="11" width="5.7109375" customWidth="1"/>
    <col min="12" max="12" width="5.140625" customWidth="1"/>
    <col min="13" max="13" width="6" customWidth="1"/>
    <col min="14" max="15" width="4.85546875" customWidth="1"/>
    <col min="16" max="16" width="6" customWidth="1"/>
    <col min="17" max="18" width="6.28515625" customWidth="1"/>
    <col min="19" max="22" width="5.5703125" customWidth="1"/>
    <col min="23" max="23" width="5.85546875" customWidth="1"/>
    <col min="26" max="26" width="15.42578125" customWidth="1"/>
  </cols>
  <sheetData>
    <row r="1" spans="1:26" ht="15.75" x14ac:dyDescent="0.25">
      <c r="A1" s="23"/>
      <c r="B1" s="23"/>
      <c r="C1" s="23"/>
      <c r="D1" s="23"/>
      <c r="E1" s="2"/>
      <c r="F1" s="2"/>
      <c r="G1" s="2"/>
      <c r="H1" s="23"/>
      <c r="I1" s="2"/>
      <c r="J1" s="2"/>
    </row>
    <row r="2" spans="1:26" ht="15.75" x14ac:dyDescent="0.25">
      <c r="A2" s="156"/>
      <c r="B2" s="156"/>
      <c r="C2" s="156"/>
      <c r="D2" s="156"/>
      <c r="E2" s="157"/>
      <c r="F2" s="157" t="s">
        <v>896</v>
      </c>
      <c r="G2" s="157"/>
      <c r="H2" s="156"/>
      <c r="I2" s="157"/>
      <c r="J2" s="157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</row>
    <row r="3" spans="1:26" ht="15.75" x14ac:dyDescent="0.25">
      <c r="A3" s="156"/>
      <c r="B3" s="156" t="s">
        <v>897</v>
      </c>
      <c r="C3" s="156"/>
      <c r="D3" s="156"/>
      <c r="E3" s="157"/>
      <c r="F3" s="157"/>
      <c r="G3" s="157"/>
      <c r="H3" s="156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</row>
    <row r="4" spans="1:26" ht="15.75" x14ac:dyDescent="0.25">
      <c r="A4" s="159"/>
      <c r="B4" s="156" t="s">
        <v>898</v>
      </c>
      <c r="C4" s="156" t="s">
        <v>902</v>
      </c>
      <c r="D4" s="156"/>
      <c r="E4" s="157"/>
      <c r="F4" s="157"/>
      <c r="G4" s="157"/>
      <c r="H4" s="156"/>
      <c r="I4" s="157" t="s">
        <v>899</v>
      </c>
      <c r="J4" s="157">
        <v>11</v>
      </c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</row>
    <row r="5" spans="1:26" ht="15.75" x14ac:dyDescent="0.25">
      <c r="A5" s="156" t="s">
        <v>900</v>
      </c>
      <c r="B5" s="156"/>
      <c r="C5" s="156">
        <v>73</v>
      </c>
      <c r="D5" s="156"/>
      <c r="E5" s="157"/>
      <c r="F5" s="157"/>
      <c r="G5" s="157"/>
      <c r="H5" s="156"/>
      <c r="I5" s="157" t="s">
        <v>901</v>
      </c>
      <c r="J5" s="157" t="s">
        <v>983</v>
      </c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</row>
    <row r="6" spans="1:26" ht="33" customHeight="1" x14ac:dyDescent="0.25">
      <c r="A6" s="160" t="s">
        <v>903</v>
      </c>
      <c r="B6" s="85" t="s">
        <v>0</v>
      </c>
      <c r="C6" s="85" t="s">
        <v>1</v>
      </c>
      <c r="D6" s="85" t="s">
        <v>2</v>
      </c>
      <c r="E6" s="85" t="s">
        <v>3</v>
      </c>
      <c r="F6" s="85" t="s">
        <v>4</v>
      </c>
      <c r="G6" s="85" t="s">
        <v>5</v>
      </c>
      <c r="H6" s="85" t="s">
        <v>6</v>
      </c>
      <c r="I6" s="85" t="s">
        <v>7</v>
      </c>
      <c r="J6" s="49" t="s">
        <v>984</v>
      </c>
      <c r="K6" s="49" t="s">
        <v>985</v>
      </c>
      <c r="L6" s="49" t="s">
        <v>986</v>
      </c>
      <c r="M6" s="49" t="s">
        <v>987</v>
      </c>
      <c r="N6" s="49" t="s">
        <v>988</v>
      </c>
      <c r="O6" s="49" t="s">
        <v>989</v>
      </c>
      <c r="P6" s="49" t="s">
        <v>990</v>
      </c>
      <c r="Q6" s="49" t="s">
        <v>995</v>
      </c>
      <c r="R6" s="49" t="s">
        <v>996</v>
      </c>
      <c r="S6" s="49" t="s">
        <v>1035</v>
      </c>
      <c r="T6" s="49" t="s">
        <v>1036</v>
      </c>
      <c r="U6" s="49" t="s">
        <v>1044</v>
      </c>
      <c r="V6" s="49" t="s">
        <v>1045</v>
      </c>
      <c r="W6" s="49" t="s">
        <v>1046</v>
      </c>
      <c r="X6" s="160" t="s">
        <v>991</v>
      </c>
      <c r="Y6" s="160" t="s">
        <v>992</v>
      </c>
      <c r="Z6" s="160" t="s">
        <v>993</v>
      </c>
    </row>
    <row r="7" spans="1:26" s="180" customFormat="1" ht="15.75" x14ac:dyDescent="0.25">
      <c r="A7" s="173">
        <v>1</v>
      </c>
      <c r="B7" s="173" t="s">
        <v>312</v>
      </c>
      <c r="C7" s="173" t="s">
        <v>707</v>
      </c>
      <c r="D7" s="173" t="s">
        <v>131</v>
      </c>
      <c r="E7" s="174" t="s">
        <v>28</v>
      </c>
      <c r="F7" s="175" t="s">
        <v>11</v>
      </c>
      <c r="G7" s="176">
        <v>39657</v>
      </c>
      <c r="H7" s="177" t="s">
        <v>688</v>
      </c>
      <c r="I7" s="177" t="s">
        <v>694</v>
      </c>
      <c r="J7" s="174">
        <v>3</v>
      </c>
      <c r="K7" s="178">
        <v>5</v>
      </c>
      <c r="L7" s="178">
        <v>6</v>
      </c>
      <c r="M7" s="178">
        <v>5</v>
      </c>
      <c r="N7" s="178">
        <v>6</v>
      </c>
      <c r="O7" s="178">
        <v>4</v>
      </c>
      <c r="P7" s="178">
        <v>3</v>
      </c>
      <c r="Q7" s="178">
        <v>3.5</v>
      </c>
      <c r="R7" s="178">
        <v>0.5</v>
      </c>
      <c r="S7" s="178">
        <v>1</v>
      </c>
      <c r="T7" s="178">
        <v>4</v>
      </c>
      <c r="U7" s="178">
        <v>2</v>
      </c>
      <c r="V7" s="178">
        <v>6</v>
      </c>
      <c r="W7" s="178">
        <v>5</v>
      </c>
      <c r="X7" s="178">
        <f t="shared" ref="X7:X38" si="0">SUM(J7:W7)</f>
        <v>54</v>
      </c>
      <c r="Y7" s="179">
        <f t="shared" ref="Y7:Y38" si="1">X7*100/73</f>
        <v>73.972602739726028</v>
      </c>
      <c r="Z7" s="174" t="s">
        <v>194</v>
      </c>
    </row>
    <row r="8" spans="1:26" s="180" customFormat="1" ht="15.75" x14ac:dyDescent="0.25">
      <c r="A8" s="173">
        <v>2</v>
      </c>
      <c r="B8" s="173" t="s">
        <v>967</v>
      </c>
      <c r="C8" s="173" t="s">
        <v>70</v>
      </c>
      <c r="D8" s="173" t="s">
        <v>309</v>
      </c>
      <c r="E8" s="174" t="s">
        <v>28</v>
      </c>
      <c r="F8" s="175" t="s">
        <v>11</v>
      </c>
      <c r="G8" s="176">
        <v>39281</v>
      </c>
      <c r="H8" s="177" t="s">
        <v>688</v>
      </c>
      <c r="I8" s="177" t="s">
        <v>968</v>
      </c>
      <c r="J8" s="174">
        <v>3</v>
      </c>
      <c r="K8" s="178">
        <v>0</v>
      </c>
      <c r="L8" s="178">
        <v>5</v>
      </c>
      <c r="M8" s="178">
        <v>0</v>
      </c>
      <c r="N8" s="178">
        <v>3</v>
      </c>
      <c r="O8" s="178">
        <v>4</v>
      </c>
      <c r="P8" s="178">
        <v>1.5</v>
      </c>
      <c r="Q8" s="178">
        <v>4</v>
      </c>
      <c r="R8" s="178">
        <v>6</v>
      </c>
      <c r="S8" s="178">
        <v>3</v>
      </c>
      <c r="T8" s="178">
        <v>0</v>
      </c>
      <c r="U8" s="178">
        <v>6</v>
      </c>
      <c r="V8" s="178">
        <v>8</v>
      </c>
      <c r="W8" s="178">
        <v>5</v>
      </c>
      <c r="X8" s="178">
        <f t="shared" si="0"/>
        <v>48.5</v>
      </c>
      <c r="Y8" s="179">
        <f t="shared" si="1"/>
        <v>66.438356164383563</v>
      </c>
      <c r="Z8" s="174" t="s">
        <v>628</v>
      </c>
    </row>
    <row r="9" spans="1:26" s="180" customFormat="1" ht="15.75" x14ac:dyDescent="0.25">
      <c r="A9" s="17">
        <v>3</v>
      </c>
      <c r="B9" s="17" t="s">
        <v>329</v>
      </c>
      <c r="C9" s="17" t="s">
        <v>87</v>
      </c>
      <c r="D9" s="17" t="s">
        <v>131</v>
      </c>
      <c r="E9" s="9" t="s">
        <v>28</v>
      </c>
      <c r="F9" s="7" t="s">
        <v>11</v>
      </c>
      <c r="G9" s="8">
        <v>39388</v>
      </c>
      <c r="H9" s="14" t="s">
        <v>713</v>
      </c>
      <c r="I9" s="17" t="s">
        <v>880</v>
      </c>
      <c r="J9" s="9">
        <v>3</v>
      </c>
      <c r="K9" s="161">
        <v>0</v>
      </c>
      <c r="L9" s="161">
        <v>6</v>
      </c>
      <c r="M9" s="161">
        <v>5</v>
      </c>
      <c r="N9" s="161">
        <v>1.5</v>
      </c>
      <c r="O9" s="161">
        <v>4</v>
      </c>
      <c r="P9" s="161">
        <v>3</v>
      </c>
      <c r="Q9" s="161">
        <v>3</v>
      </c>
      <c r="R9" s="161">
        <v>1</v>
      </c>
      <c r="S9" s="161">
        <v>3</v>
      </c>
      <c r="T9" s="161">
        <v>0</v>
      </c>
      <c r="U9" s="161">
        <v>4</v>
      </c>
      <c r="V9" s="161">
        <v>9</v>
      </c>
      <c r="W9" s="161">
        <v>5</v>
      </c>
      <c r="X9" s="161">
        <f t="shared" si="0"/>
        <v>47.5</v>
      </c>
      <c r="Y9" s="162">
        <f t="shared" si="1"/>
        <v>65.06849315068493</v>
      </c>
      <c r="Z9" s="9" t="s">
        <v>628</v>
      </c>
    </row>
    <row r="10" spans="1:26" s="180" customFormat="1" ht="15.75" x14ac:dyDescent="0.25">
      <c r="A10" s="173">
        <v>4</v>
      </c>
      <c r="B10" s="173" t="s">
        <v>184</v>
      </c>
      <c r="C10" s="173" t="s">
        <v>185</v>
      </c>
      <c r="D10" s="173" t="s">
        <v>82</v>
      </c>
      <c r="E10" s="174" t="s">
        <v>28</v>
      </c>
      <c r="F10" s="175" t="s">
        <v>11</v>
      </c>
      <c r="G10" s="181">
        <v>39225</v>
      </c>
      <c r="H10" s="177" t="s">
        <v>171</v>
      </c>
      <c r="I10" s="173" t="s">
        <v>146</v>
      </c>
      <c r="J10" s="175">
        <v>1</v>
      </c>
      <c r="K10" s="178">
        <v>2.5</v>
      </c>
      <c r="L10" s="178">
        <v>2</v>
      </c>
      <c r="M10" s="178">
        <v>0</v>
      </c>
      <c r="N10" s="178">
        <v>3</v>
      </c>
      <c r="O10" s="178">
        <v>3</v>
      </c>
      <c r="P10" s="178">
        <v>0</v>
      </c>
      <c r="Q10" s="178">
        <v>4</v>
      </c>
      <c r="R10" s="178">
        <v>4</v>
      </c>
      <c r="S10" s="178">
        <v>2</v>
      </c>
      <c r="T10" s="178">
        <v>4</v>
      </c>
      <c r="U10" s="178">
        <v>6</v>
      </c>
      <c r="V10" s="178">
        <v>9</v>
      </c>
      <c r="W10" s="178">
        <v>5</v>
      </c>
      <c r="X10" s="178">
        <f t="shared" si="0"/>
        <v>45.5</v>
      </c>
      <c r="Y10" s="179">
        <f t="shared" si="1"/>
        <v>62.328767123287669</v>
      </c>
      <c r="Z10" s="174" t="s">
        <v>628</v>
      </c>
    </row>
    <row r="11" spans="1:26" s="180" customFormat="1" ht="15.75" x14ac:dyDescent="0.25">
      <c r="A11" s="173">
        <v>5</v>
      </c>
      <c r="B11" s="173" t="s">
        <v>964</v>
      </c>
      <c r="C11" s="173" t="s">
        <v>965</v>
      </c>
      <c r="D11" s="173" t="s">
        <v>138</v>
      </c>
      <c r="E11" s="174" t="s">
        <v>28</v>
      </c>
      <c r="F11" s="175" t="s">
        <v>11</v>
      </c>
      <c r="G11" s="176">
        <v>39308</v>
      </c>
      <c r="H11" s="177" t="s">
        <v>713</v>
      </c>
      <c r="I11" s="173" t="s">
        <v>880</v>
      </c>
      <c r="J11" s="175">
        <v>1</v>
      </c>
      <c r="K11" s="178">
        <v>3.5</v>
      </c>
      <c r="L11" s="178">
        <v>3</v>
      </c>
      <c r="M11" s="178">
        <v>5</v>
      </c>
      <c r="N11" s="178">
        <v>1</v>
      </c>
      <c r="O11" s="178">
        <v>0</v>
      </c>
      <c r="P11" s="178">
        <v>3</v>
      </c>
      <c r="Q11" s="178">
        <v>4</v>
      </c>
      <c r="R11" s="178">
        <v>4</v>
      </c>
      <c r="S11" s="178">
        <v>1</v>
      </c>
      <c r="T11" s="178">
        <v>0</v>
      </c>
      <c r="U11" s="178">
        <v>6</v>
      </c>
      <c r="V11" s="178">
        <v>9</v>
      </c>
      <c r="W11" s="178">
        <v>4</v>
      </c>
      <c r="X11" s="178">
        <f t="shared" si="0"/>
        <v>44.5</v>
      </c>
      <c r="Y11" s="179">
        <f t="shared" si="1"/>
        <v>60.958904109589042</v>
      </c>
      <c r="Z11" s="174" t="s">
        <v>628</v>
      </c>
    </row>
    <row r="12" spans="1:26" s="180" customFormat="1" ht="15.75" x14ac:dyDescent="0.25">
      <c r="A12" s="173">
        <v>6</v>
      </c>
      <c r="B12" s="173" t="s">
        <v>480</v>
      </c>
      <c r="C12" s="173" t="s">
        <v>204</v>
      </c>
      <c r="D12" s="173" t="s">
        <v>481</v>
      </c>
      <c r="E12" s="174" t="s">
        <v>28</v>
      </c>
      <c r="F12" s="174" t="s">
        <v>197</v>
      </c>
      <c r="G12" s="176">
        <v>39261</v>
      </c>
      <c r="H12" s="173" t="s">
        <v>403</v>
      </c>
      <c r="I12" s="173" t="s">
        <v>465</v>
      </c>
      <c r="J12" s="182">
        <v>3</v>
      </c>
      <c r="K12" s="178">
        <v>5</v>
      </c>
      <c r="L12" s="178">
        <v>0</v>
      </c>
      <c r="M12" s="178">
        <v>2</v>
      </c>
      <c r="N12" s="178">
        <v>1.5</v>
      </c>
      <c r="O12" s="178">
        <v>3</v>
      </c>
      <c r="P12" s="178">
        <v>3</v>
      </c>
      <c r="Q12" s="178">
        <v>4</v>
      </c>
      <c r="R12" s="178">
        <v>4</v>
      </c>
      <c r="S12" s="178">
        <v>0</v>
      </c>
      <c r="T12" s="178">
        <v>0</v>
      </c>
      <c r="U12" s="178">
        <v>2</v>
      </c>
      <c r="V12" s="178">
        <v>9</v>
      </c>
      <c r="W12" s="178">
        <v>5</v>
      </c>
      <c r="X12" s="178">
        <f t="shared" si="0"/>
        <v>41.5</v>
      </c>
      <c r="Y12" s="179">
        <f t="shared" si="1"/>
        <v>56.849315068493148</v>
      </c>
      <c r="Z12" s="174" t="s">
        <v>628</v>
      </c>
    </row>
    <row r="13" spans="1:26" s="180" customFormat="1" ht="15.75" x14ac:dyDescent="0.25">
      <c r="A13" s="173">
        <v>7</v>
      </c>
      <c r="B13" s="173" t="s">
        <v>885</v>
      </c>
      <c r="C13" s="173" t="s">
        <v>25</v>
      </c>
      <c r="D13" s="173" t="s">
        <v>66</v>
      </c>
      <c r="E13" s="174" t="s">
        <v>20</v>
      </c>
      <c r="F13" s="175" t="s">
        <v>11</v>
      </c>
      <c r="G13" s="176">
        <v>39237</v>
      </c>
      <c r="H13" s="177" t="s">
        <v>713</v>
      </c>
      <c r="I13" s="173" t="s">
        <v>843</v>
      </c>
      <c r="J13" s="174">
        <v>1</v>
      </c>
      <c r="K13" s="178">
        <v>2</v>
      </c>
      <c r="L13" s="178">
        <v>3</v>
      </c>
      <c r="M13" s="178">
        <v>0</v>
      </c>
      <c r="N13" s="178">
        <v>3</v>
      </c>
      <c r="O13" s="178">
        <v>3</v>
      </c>
      <c r="P13" s="178">
        <v>3</v>
      </c>
      <c r="Q13" s="178">
        <v>4</v>
      </c>
      <c r="R13" s="178">
        <v>4</v>
      </c>
      <c r="S13" s="178">
        <v>3</v>
      </c>
      <c r="T13" s="178">
        <v>4</v>
      </c>
      <c r="U13" s="178">
        <v>2</v>
      </c>
      <c r="V13" s="178">
        <v>3</v>
      </c>
      <c r="W13" s="178">
        <v>4</v>
      </c>
      <c r="X13" s="178">
        <f t="shared" si="0"/>
        <v>39</v>
      </c>
      <c r="Y13" s="179">
        <f t="shared" si="1"/>
        <v>53.424657534246577</v>
      </c>
      <c r="Z13" s="174" t="s">
        <v>628</v>
      </c>
    </row>
    <row r="14" spans="1:26" s="180" customFormat="1" ht="15.75" x14ac:dyDescent="0.25">
      <c r="A14" s="17">
        <v>8</v>
      </c>
      <c r="B14" s="17" t="s">
        <v>783</v>
      </c>
      <c r="C14" s="17" t="s">
        <v>784</v>
      </c>
      <c r="D14" s="17" t="s">
        <v>9</v>
      </c>
      <c r="E14" s="9" t="s">
        <v>28</v>
      </c>
      <c r="F14" s="7" t="s">
        <v>11</v>
      </c>
      <c r="G14" s="10">
        <v>39115</v>
      </c>
      <c r="H14" s="17" t="s">
        <v>769</v>
      </c>
      <c r="I14" s="17" t="s">
        <v>770</v>
      </c>
      <c r="J14" s="9">
        <v>2</v>
      </c>
      <c r="K14" s="161">
        <v>0</v>
      </c>
      <c r="L14" s="161">
        <v>3</v>
      </c>
      <c r="M14" s="161">
        <v>5</v>
      </c>
      <c r="N14" s="161">
        <v>0</v>
      </c>
      <c r="O14" s="161">
        <v>1</v>
      </c>
      <c r="P14" s="161">
        <v>0</v>
      </c>
      <c r="Q14" s="161">
        <v>4</v>
      </c>
      <c r="R14" s="161">
        <v>4</v>
      </c>
      <c r="S14" s="161">
        <v>0</v>
      </c>
      <c r="T14" s="161">
        <v>4</v>
      </c>
      <c r="U14" s="161">
        <v>6</v>
      </c>
      <c r="V14" s="161">
        <v>6</v>
      </c>
      <c r="W14" s="161">
        <v>3</v>
      </c>
      <c r="X14" s="161">
        <f t="shared" si="0"/>
        <v>38</v>
      </c>
      <c r="Y14" s="162">
        <f t="shared" si="1"/>
        <v>52.054794520547944</v>
      </c>
      <c r="Z14" s="9" t="s">
        <v>628</v>
      </c>
    </row>
    <row r="15" spans="1:26" ht="15.75" x14ac:dyDescent="0.25">
      <c r="A15" s="173">
        <v>9</v>
      </c>
      <c r="B15" s="173" t="s">
        <v>704</v>
      </c>
      <c r="C15" s="173" t="s">
        <v>705</v>
      </c>
      <c r="D15" s="173" t="s">
        <v>706</v>
      </c>
      <c r="E15" s="174" t="s">
        <v>20</v>
      </c>
      <c r="F15" s="175" t="s">
        <v>11</v>
      </c>
      <c r="G15" s="176">
        <v>39429</v>
      </c>
      <c r="H15" s="177" t="s">
        <v>688</v>
      </c>
      <c r="I15" s="173" t="s">
        <v>694</v>
      </c>
      <c r="J15" s="174">
        <v>1</v>
      </c>
      <c r="K15" s="178">
        <v>5</v>
      </c>
      <c r="L15" s="178">
        <v>3</v>
      </c>
      <c r="M15" s="178">
        <v>5</v>
      </c>
      <c r="N15" s="178">
        <v>6</v>
      </c>
      <c r="O15" s="178">
        <v>1</v>
      </c>
      <c r="P15" s="178">
        <v>3</v>
      </c>
      <c r="Q15" s="178">
        <v>3.5</v>
      </c>
      <c r="R15" s="178">
        <v>0</v>
      </c>
      <c r="S15" s="178">
        <v>3</v>
      </c>
      <c r="T15" s="178">
        <v>4</v>
      </c>
      <c r="U15" s="178">
        <v>2</v>
      </c>
      <c r="V15" s="178">
        <v>0</v>
      </c>
      <c r="W15" s="178">
        <v>1</v>
      </c>
      <c r="X15" s="178">
        <f t="shared" si="0"/>
        <v>37.5</v>
      </c>
      <c r="Y15" s="179">
        <f t="shared" si="1"/>
        <v>51.369863013698627</v>
      </c>
      <c r="Z15" s="174" t="s">
        <v>628</v>
      </c>
    </row>
    <row r="16" spans="1:26" ht="15.75" x14ac:dyDescent="0.25">
      <c r="A16" s="173">
        <v>10</v>
      </c>
      <c r="B16" s="34" t="s">
        <v>624</v>
      </c>
      <c r="C16" s="34" t="s">
        <v>533</v>
      </c>
      <c r="D16" s="34" t="s">
        <v>138</v>
      </c>
      <c r="E16" s="58" t="s">
        <v>28</v>
      </c>
      <c r="F16" s="45" t="s">
        <v>11</v>
      </c>
      <c r="G16" s="109">
        <v>39414</v>
      </c>
      <c r="H16" s="27" t="s">
        <v>713</v>
      </c>
      <c r="I16" s="34" t="s">
        <v>843</v>
      </c>
      <c r="J16" s="58">
        <v>3</v>
      </c>
      <c r="K16" s="163">
        <v>3</v>
      </c>
      <c r="L16" s="163">
        <v>6</v>
      </c>
      <c r="M16" s="163">
        <v>0</v>
      </c>
      <c r="N16" s="163">
        <v>0.5</v>
      </c>
      <c r="O16" s="163">
        <v>1</v>
      </c>
      <c r="P16" s="163">
        <v>1</v>
      </c>
      <c r="Q16" s="163">
        <v>3.5</v>
      </c>
      <c r="R16" s="163">
        <v>0</v>
      </c>
      <c r="S16" s="163">
        <v>3</v>
      </c>
      <c r="T16" s="163">
        <v>0</v>
      </c>
      <c r="U16" s="163">
        <v>6</v>
      </c>
      <c r="V16" s="163">
        <v>3</v>
      </c>
      <c r="W16" s="163">
        <v>6</v>
      </c>
      <c r="X16" s="163">
        <f t="shared" si="0"/>
        <v>36</v>
      </c>
      <c r="Y16" s="164">
        <f t="shared" si="1"/>
        <v>49.315068493150683</v>
      </c>
      <c r="Z16" s="165"/>
    </row>
    <row r="17" spans="1:26" ht="15.75" x14ac:dyDescent="0.25">
      <c r="A17" s="173">
        <v>11</v>
      </c>
      <c r="B17" s="34" t="s">
        <v>895</v>
      </c>
      <c r="C17" s="34" t="s">
        <v>72</v>
      </c>
      <c r="D17" s="34" t="s">
        <v>100</v>
      </c>
      <c r="E17" s="58" t="s">
        <v>28</v>
      </c>
      <c r="F17" s="45" t="s">
        <v>11</v>
      </c>
      <c r="G17" s="109">
        <v>39418</v>
      </c>
      <c r="H17" s="27" t="s">
        <v>713</v>
      </c>
      <c r="I17" s="34" t="s">
        <v>880</v>
      </c>
      <c r="J17" s="58">
        <v>2</v>
      </c>
      <c r="K17" s="163">
        <v>1.5</v>
      </c>
      <c r="L17" s="163">
        <v>0</v>
      </c>
      <c r="M17" s="163">
        <v>5</v>
      </c>
      <c r="N17" s="163">
        <v>0.5</v>
      </c>
      <c r="O17" s="163">
        <v>2</v>
      </c>
      <c r="P17" s="163">
        <v>0</v>
      </c>
      <c r="Q17" s="163">
        <v>4</v>
      </c>
      <c r="R17" s="163">
        <v>3</v>
      </c>
      <c r="S17" s="163">
        <v>3</v>
      </c>
      <c r="T17" s="163">
        <v>4</v>
      </c>
      <c r="U17" s="163">
        <v>4</v>
      </c>
      <c r="V17" s="163">
        <v>6</v>
      </c>
      <c r="W17" s="163">
        <v>1</v>
      </c>
      <c r="X17" s="163">
        <f t="shared" si="0"/>
        <v>36</v>
      </c>
      <c r="Y17" s="164">
        <f t="shared" si="1"/>
        <v>49.315068493150683</v>
      </c>
      <c r="Z17" s="165"/>
    </row>
    <row r="18" spans="1:26" ht="15.75" x14ac:dyDescent="0.25">
      <c r="A18" s="17">
        <v>12</v>
      </c>
      <c r="B18" s="17" t="s">
        <v>689</v>
      </c>
      <c r="C18" s="17" t="s">
        <v>256</v>
      </c>
      <c r="D18" s="17" t="s">
        <v>729</v>
      </c>
      <c r="E18" s="9" t="s">
        <v>20</v>
      </c>
      <c r="F18" s="7" t="s">
        <v>11</v>
      </c>
      <c r="G18" s="8">
        <v>39331</v>
      </c>
      <c r="H18" s="14" t="s">
        <v>713</v>
      </c>
      <c r="I18" s="17" t="s">
        <v>880</v>
      </c>
      <c r="J18" s="9">
        <v>3.5</v>
      </c>
      <c r="K18" s="161">
        <v>3</v>
      </c>
      <c r="L18" s="161">
        <v>4</v>
      </c>
      <c r="M18" s="161">
        <v>5</v>
      </c>
      <c r="N18" s="161">
        <v>4</v>
      </c>
      <c r="O18" s="161">
        <v>4</v>
      </c>
      <c r="P18" s="161">
        <v>0</v>
      </c>
      <c r="Q18" s="161">
        <v>1</v>
      </c>
      <c r="R18" s="161">
        <v>2</v>
      </c>
      <c r="S18" s="161">
        <v>1</v>
      </c>
      <c r="T18" s="161">
        <v>4</v>
      </c>
      <c r="U18" s="161">
        <v>2</v>
      </c>
      <c r="V18" s="161">
        <v>0</v>
      </c>
      <c r="W18" s="161">
        <v>2</v>
      </c>
      <c r="X18" s="161">
        <f t="shared" si="0"/>
        <v>35.5</v>
      </c>
      <c r="Y18" s="162">
        <f t="shared" si="1"/>
        <v>48.630136986301373</v>
      </c>
      <c r="Z18" s="254"/>
    </row>
    <row r="19" spans="1:26" ht="15.75" x14ac:dyDescent="0.25">
      <c r="A19" s="173">
        <v>13</v>
      </c>
      <c r="B19" s="34" t="s">
        <v>480</v>
      </c>
      <c r="C19" s="34" t="s">
        <v>443</v>
      </c>
      <c r="D19" s="34" t="s">
        <v>481</v>
      </c>
      <c r="E19" s="58" t="s">
        <v>28</v>
      </c>
      <c r="F19" s="58" t="s">
        <v>197</v>
      </c>
      <c r="G19" s="109">
        <v>39261</v>
      </c>
      <c r="H19" s="34" t="s">
        <v>403</v>
      </c>
      <c r="I19" s="34" t="s">
        <v>465</v>
      </c>
      <c r="J19" s="58">
        <v>2.5</v>
      </c>
      <c r="K19" s="163">
        <v>4</v>
      </c>
      <c r="L19" s="163">
        <v>0</v>
      </c>
      <c r="M19" s="163">
        <v>5</v>
      </c>
      <c r="N19" s="163">
        <v>0.5</v>
      </c>
      <c r="O19" s="163">
        <v>2</v>
      </c>
      <c r="P19" s="163">
        <v>0</v>
      </c>
      <c r="Q19" s="163">
        <v>4</v>
      </c>
      <c r="R19" s="163">
        <v>3</v>
      </c>
      <c r="S19" s="163">
        <v>3</v>
      </c>
      <c r="T19" s="163">
        <v>4</v>
      </c>
      <c r="U19" s="163">
        <v>2</v>
      </c>
      <c r="V19" s="163">
        <v>0</v>
      </c>
      <c r="W19" s="163">
        <v>3</v>
      </c>
      <c r="X19" s="163">
        <f t="shared" si="0"/>
        <v>33</v>
      </c>
      <c r="Y19" s="164">
        <f t="shared" si="1"/>
        <v>45.205479452054796</v>
      </c>
      <c r="Z19" s="165"/>
    </row>
    <row r="20" spans="1:26" ht="15.75" x14ac:dyDescent="0.25">
      <c r="A20" s="173">
        <v>14</v>
      </c>
      <c r="B20" s="34" t="s">
        <v>519</v>
      </c>
      <c r="C20" s="34" t="s">
        <v>238</v>
      </c>
      <c r="D20" s="34" t="s">
        <v>196</v>
      </c>
      <c r="E20" s="58" t="s">
        <v>28</v>
      </c>
      <c r="F20" s="45" t="s">
        <v>11</v>
      </c>
      <c r="G20" s="109">
        <v>39521</v>
      </c>
      <c r="H20" s="34" t="s">
        <v>746</v>
      </c>
      <c r="I20" s="34" t="s">
        <v>770</v>
      </c>
      <c r="J20" s="58">
        <v>0</v>
      </c>
      <c r="K20" s="163">
        <v>0</v>
      </c>
      <c r="L20" s="163">
        <v>0</v>
      </c>
      <c r="M20" s="163">
        <v>0</v>
      </c>
      <c r="N20" s="163">
        <v>3</v>
      </c>
      <c r="O20" s="163">
        <v>4</v>
      </c>
      <c r="P20" s="163">
        <v>0</v>
      </c>
      <c r="Q20" s="163">
        <v>4</v>
      </c>
      <c r="R20" s="163">
        <v>4</v>
      </c>
      <c r="S20" s="163">
        <v>0</v>
      </c>
      <c r="T20" s="163">
        <v>4</v>
      </c>
      <c r="U20" s="163">
        <v>0</v>
      </c>
      <c r="V20" s="163">
        <v>9</v>
      </c>
      <c r="W20" s="163">
        <v>3</v>
      </c>
      <c r="X20" s="163">
        <f t="shared" si="0"/>
        <v>31</v>
      </c>
      <c r="Y20" s="164">
        <f t="shared" si="1"/>
        <v>42.465753424657535</v>
      </c>
      <c r="Z20" s="165"/>
    </row>
    <row r="21" spans="1:26" ht="15.75" x14ac:dyDescent="0.25">
      <c r="A21" s="173">
        <v>15</v>
      </c>
      <c r="B21" s="116" t="s">
        <v>390</v>
      </c>
      <c r="C21" s="116" t="s">
        <v>64</v>
      </c>
      <c r="D21" s="116" t="s">
        <v>381</v>
      </c>
      <c r="E21" s="118" t="s">
        <v>28</v>
      </c>
      <c r="F21" s="51" t="s">
        <v>11</v>
      </c>
      <c r="G21" s="117">
        <v>39332</v>
      </c>
      <c r="H21" s="51" t="s">
        <v>713</v>
      </c>
      <c r="I21" s="116" t="s">
        <v>880</v>
      </c>
      <c r="J21" s="58">
        <v>1.5</v>
      </c>
      <c r="K21" s="163">
        <v>0</v>
      </c>
      <c r="L21" s="163">
        <v>0</v>
      </c>
      <c r="M21" s="163">
        <v>0</v>
      </c>
      <c r="N21" s="163">
        <v>1.5</v>
      </c>
      <c r="O21" s="163">
        <v>0</v>
      </c>
      <c r="P21" s="163">
        <v>0</v>
      </c>
      <c r="Q21" s="163">
        <v>4</v>
      </c>
      <c r="R21" s="163">
        <v>5</v>
      </c>
      <c r="S21" s="163">
        <v>3</v>
      </c>
      <c r="T21" s="163">
        <v>0</v>
      </c>
      <c r="U21" s="163">
        <v>2</v>
      </c>
      <c r="V21" s="163">
        <v>9</v>
      </c>
      <c r="W21" s="163">
        <v>5</v>
      </c>
      <c r="X21" s="163">
        <f t="shared" si="0"/>
        <v>31</v>
      </c>
      <c r="Y21" s="164">
        <f t="shared" si="1"/>
        <v>42.465753424657535</v>
      </c>
      <c r="Z21" s="165"/>
    </row>
    <row r="22" spans="1:26" ht="15.75" x14ac:dyDescent="0.25">
      <c r="A22" s="173">
        <v>16</v>
      </c>
      <c r="B22" s="34" t="s">
        <v>390</v>
      </c>
      <c r="C22" s="34" t="s">
        <v>64</v>
      </c>
      <c r="D22" s="34" t="s">
        <v>100</v>
      </c>
      <c r="E22" s="58" t="s">
        <v>28</v>
      </c>
      <c r="F22" s="45" t="s">
        <v>11</v>
      </c>
      <c r="G22" s="109">
        <v>39431</v>
      </c>
      <c r="H22" s="27" t="s">
        <v>713</v>
      </c>
      <c r="I22" s="34" t="s">
        <v>880</v>
      </c>
      <c r="J22" s="58">
        <v>1.5</v>
      </c>
      <c r="K22" s="163">
        <v>1.5</v>
      </c>
      <c r="L22" s="163">
        <v>0</v>
      </c>
      <c r="M22" s="163">
        <v>5</v>
      </c>
      <c r="N22" s="163">
        <v>2</v>
      </c>
      <c r="O22" s="163">
        <v>1</v>
      </c>
      <c r="P22" s="163">
        <v>0</v>
      </c>
      <c r="Q22" s="163">
        <v>4</v>
      </c>
      <c r="R22" s="163">
        <v>3</v>
      </c>
      <c r="S22" s="163">
        <v>0</v>
      </c>
      <c r="T22" s="163">
        <v>4</v>
      </c>
      <c r="U22" s="163">
        <v>4</v>
      </c>
      <c r="V22" s="163">
        <v>3</v>
      </c>
      <c r="W22" s="163">
        <v>2</v>
      </c>
      <c r="X22" s="163">
        <f t="shared" si="0"/>
        <v>31</v>
      </c>
      <c r="Y22" s="164">
        <f t="shared" si="1"/>
        <v>42.465753424657535</v>
      </c>
      <c r="Z22" s="165"/>
    </row>
    <row r="23" spans="1:26" ht="15.75" x14ac:dyDescent="0.25">
      <c r="A23" s="173">
        <v>17</v>
      </c>
      <c r="B23" s="34" t="s">
        <v>613</v>
      </c>
      <c r="C23" s="34" t="s">
        <v>971</v>
      </c>
      <c r="D23" s="34" t="s">
        <v>244</v>
      </c>
      <c r="E23" s="58" t="s">
        <v>28</v>
      </c>
      <c r="F23" s="45" t="s">
        <v>11</v>
      </c>
      <c r="G23" s="134">
        <v>39458</v>
      </c>
      <c r="H23" s="27" t="s">
        <v>580</v>
      </c>
      <c r="I23" s="34" t="s">
        <v>604</v>
      </c>
      <c r="J23" s="58">
        <v>1</v>
      </c>
      <c r="K23" s="163">
        <v>1.5</v>
      </c>
      <c r="L23" s="163">
        <v>3</v>
      </c>
      <c r="M23" s="163">
        <v>0</v>
      </c>
      <c r="N23" s="163">
        <v>1.5</v>
      </c>
      <c r="O23" s="163">
        <v>3</v>
      </c>
      <c r="P23" s="163">
        <v>0</v>
      </c>
      <c r="Q23" s="163">
        <v>3</v>
      </c>
      <c r="R23" s="163">
        <v>4</v>
      </c>
      <c r="S23" s="163">
        <v>3</v>
      </c>
      <c r="T23" s="163">
        <v>4</v>
      </c>
      <c r="U23" s="163">
        <v>2</v>
      </c>
      <c r="V23" s="163">
        <v>0</v>
      </c>
      <c r="W23" s="163">
        <v>2</v>
      </c>
      <c r="X23" s="163">
        <f t="shared" si="0"/>
        <v>28</v>
      </c>
      <c r="Y23" s="164">
        <f t="shared" si="1"/>
        <v>38.356164383561641</v>
      </c>
      <c r="Z23" s="165"/>
    </row>
    <row r="24" spans="1:26" ht="15.75" x14ac:dyDescent="0.25">
      <c r="A24" s="173">
        <v>18</v>
      </c>
      <c r="B24" s="34" t="s">
        <v>710</v>
      </c>
      <c r="C24" s="34" t="s">
        <v>167</v>
      </c>
      <c r="D24" s="34" t="s">
        <v>102</v>
      </c>
      <c r="E24" s="58" t="s">
        <v>28</v>
      </c>
      <c r="F24" s="45" t="s">
        <v>11</v>
      </c>
      <c r="G24" s="109">
        <v>39696</v>
      </c>
      <c r="H24" s="27" t="s">
        <v>688</v>
      </c>
      <c r="I24" s="27" t="s">
        <v>968</v>
      </c>
      <c r="J24" s="58">
        <v>1</v>
      </c>
      <c r="K24" s="163">
        <v>2.5</v>
      </c>
      <c r="L24" s="163">
        <v>3</v>
      </c>
      <c r="M24" s="163">
        <v>5</v>
      </c>
      <c r="N24" s="163">
        <v>1</v>
      </c>
      <c r="O24" s="163">
        <v>1</v>
      </c>
      <c r="P24" s="163">
        <v>0</v>
      </c>
      <c r="Q24" s="163">
        <v>4</v>
      </c>
      <c r="R24" s="163">
        <v>1</v>
      </c>
      <c r="S24" s="163">
        <v>3</v>
      </c>
      <c r="T24" s="163">
        <v>0</v>
      </c>
      <c r="U24" s="163">
        <v>2</v>
      </c>
      <c r="V24" s="163">
        <v>0</v>
      </c>
      <c r="W24" s="163">
        <v>4</v>
      </c>
      <c r="X24" s="163">
        <f t="shared" si="0"/>
        <v>27.5</v>
      </c>
      <c r="Y24" s="164">
        <f t="shared" si="1"/>
        <v>37.671232876712331</v>
      </c>
      <c r="Z24" s="165"/>
    </row>
    <row r="25" spans="1:26" ht="15.75" x14ac:dyDescent="0.25">
      <c r="A25" s="173">
        <v>19</v>
      </c>
      <c r="B25" s="34" t="s">
        <v>791</v>
      </c>
      <c r="C25" s="34" t="s">
        <v>387</v>
      </c>
      <c r="D25" s="34" t="s">
        <v>237</v>
      </c>
      <c r="E25" s="58" t="s">
        <v>28</v>
      </c>
      <c r="F25" s="45" t="s">
        <v>11</v>
      </c>
      <c r="G25" s="109">
        <v>39603</v>
      </c>
      <c r="H25" s="34" t="s">
        <v>746</v>
      </c>
      <c r="I25" s="34" t="s">
        <v>770</v>
      </c>
      <c r="J25" s="58">
        <v>1.5</v>
      </c>
      <c r="K25" s="163">
        <v>0</v>
      </c>
      <c r="L25" s="163">
        <v>0</v>
      </c>
      <c r="M25" s="163">
        <v>5</v>
      </c>
      <c r="N25" s="163">
        <v>0</v>
      </c>
      <c r="O25" s="163">
        <v>2</v>
      </c>
      <c r="P25" s="163">
        <v>0</v>
      </c>
      <c r="Q25" s="163">
        <v>4</v>
      </c>
      <c r="R25" s="163">
        <v>4</v>
      </c>
      <c r="S25" s="163">
        <v>0</v>
      </c>
      <c r="T25" s="163">
        <v>4</v>
      </c>
      <c r="U25" s="163">
        <v>2</v>
      </c>
      <c r="V25" s="163">
        <v>3</v>
      </c>
      <c r="W25" s="163">
        <v>0</v>
      </c>
      <c r="X25" s="163">
        <f t="shared" si="0"/>
        <v>25.5</v>
      </c>
      <c r="Y25" s="164">
        <f t="shared" si="1"/>
        <v>34.93150684931507</v>
      </c>
      <c r="Z25" s="165"/>
    </row>
    <row r="26" spans="1:26" ht="15.75" x14ac:dyDescent="0.25">
      <c r="A26" s="173">
        <v>20</v>
      </c>
      <c r="B26" s="34" t="s">
        <v>1043</v>
      </c>
      <c r="C26" s="34" t="s">
        <v>456</v>
      </c>
      <c r="D26" s="34" t="s">
        <v>105</v>
      </c>
      <c r="E26" s="58" t="s">
        <v>28</v>
      </c>
      <c r="F26" s="45" t="s">
        <v>11</v>
      </c>
      <c r="G26" s="109">
        <v>39548</v>
      </c>
      <c r="H26" s="27" t="s">
        <v>688</v>
      </c>
      <c r="I26" s="27" t="s">
        <v>968</v>
      </c>
      <c r="J26" s="136">
        <v>0.5</v>
      </c>
      <c r="K26" s="163">
        <v>0</v>
      </c>
      <c r="L26" s="163">
        <v>0</v>
      </c>
      <c r="M26" s="163">
        <v>0</v>
      </c>
      <c r="N26" s="163">
        <v>1</v>
      </c>
      <c r="O26" s="163">
        <v>2</v>
      </c>
      <c r="P26" s="163">
        <v>0</v>
      </c>
      <c r="Q26" s="163">
        <v>4</v>
      </c>
      <c r="R26" s="163">
        <v>3</v>
      </c>
      <c r="S26" s="163">
        <v>1</v>
      </c>
      <c r="T26" s="163">
        <v>4</v>
      </c>
      <c r="U26" s="163">
        <v>0</v>
      </c>
      <c r="V26" s="163">
        <v>6</v>
      </c>
      <c r="W26" s="163">
        <v>4</v>
      </c>
      <c r="X26" s="163">
        <f t="shared" si="0"/>
        <v>25.5</v>
      </c>
      <c r="Y26" s="164">
        <f t="shared" si="1"/>
        <v>34.93150684931507</v>
      </c>
      <c r="Z26" s="165"/>
    </row>
    <row r="27" spans="1:26" ht="15.75" x14ac:dyDescent="0.25">
      <c r="A27" s="173">
        <v>21</v>
      </c>
      <c r="B27" s="34" t="s">
        <v>181</v>
      </c>
      <c r="C27" s="34" t="s">
        <v>182</v>
      </c>
      <c r="D27" s="34" t="s">
        <v>183</v>
      </c>
      <c r="E27" s="58" t="s">
        <v>20</v>
      </c>
      <c r="F27" s="45" t="s">
        <v>11</v>
      </c>
      <c r="G27" s="106">
        <v>39245</v>
      </c>
      <c r="H27" s="27" t="s">
        <v>171</v>
      </c>
      <c r="I27" s="34" t="s">
        <v>146</v>
      </c>
      <c r="J27" s="58">
        <v>2</v>
      </c>
      <c r="K27" s="163">
        <v>2</v>
      </c>
      <c r="L27" s="163">
        <v>0</v>
      </c>
      <c r="M27" s="163">
        <v>0</v>
      </c>
      <c r="N27" s="163">
        <v>1.5</v>
      </c>
      <c r="O27" s="163">
        <v>4</v>
      </c>
      <c r="P27" s="163">
        <v>0</v>
      </c>
      <c r="Q27" s="163">
        <v>1</v>
      </c>
      <c r="R27" s="163">
        <v>3</v>
      </c>
      <c r="S27" s="163">
        <v>3</v>
      </c>
      <c r="T27" s="163">
        <v>4</v>
      </c>
      <c r="U27" s="163">
        <v>0</v>
      </c>
      <c r="V27" s="163">
        <v>3</v>
      </c>
      <c r="W27" s="163">
        <v>2</v>
      </c>
      <c r="X27" s="163">
        <f t="shared" si="0"/>
        <v>25.5</v>
      </c>
      <c r="Y27" s="164">
        <f t="shared" si="1"/>
        <v>34.93150684931507</v>
      </c>
      <c r="Z27" s="165"/>
    </row>
    <row r="28" spans="1:26" ht="15.75" x14ac:dyDescent="0.25">
      <c r="A28" s="173">
        <v>22</v>
      </c>
      <c r="B28" s="34" t="s">
        <v>83</v>
      </c>
      <c r="C28" s="34" t="s">
        <v>217</v>
      </c>
      <c r="D28" s="34" t="s">
        <v>63</v>
      </c>
      <c r="E28" s="58" t="s">
        <v>28</v>
      </c>
      <c r="F28" s="45" t="s">
        <v>11</v>
      </c>
      <c r="G28" s="106">
        <v>39256</v>
      </c>
      <c r="H28" s="27" t="s">
        <v>192</v>
      </c>
      <c r="I28" s="34" t="s">
        <v>231</v>
      </c>
      <c r="J28" s="58">
        <v>2</v>
      </c>
      <c r="K28" s="163">
        <v>3.5</v>
      </c>
      <c r="L28" s="163">
        <v>0</v>
      </c>
      <c r="M28" s="163">
        <v>5</v>
      </c>
      <c r="N28" s="163">
        <v>0.5</v>
      </c>
      <c r="O28" s="163">
        <v>0</v>
      </c>
      <c r="P28" s="163">
        <v>0</v>
      </c>
      <c r="Q28" s="163">
        <v>1</v>
      </c>
      <c r="R28" s="163">
        <v>4</v>
      </c>
      <c r="S28" s="163">
        <v>0</v>
      </c>
      <c r="T28" s="163">
        <v>0</v>
      </c>
      <c r="U28" s="163">
        <v>4</v>
      </c>
      <c r="V28" s="163">
        <v>3</v>
      </c>
      <c r="W28" s="163">
        <v>2</v>
      </c>
      <c r="X28" s="163">
        <f t="shared" si="0"/>
        <v>25</v>
      </c>
      <c r="Y28" s="164">
        <f t="shared" si="1"/>
        <v>34.246575342465754</v>
      </c>
      <c r="Z28" s="165"/>
    </row>
    <row r="29" spans="1:26" ht="15.75" x14ac:dyDescent="0.25">
      <c r="A29" s="173">
        <v>23</v>
      </c>
      <c r="B29" s="34" t="s">
        <v>614</v>
      </c>
      <c r="C29" s="34" t="s">
        <v>615</v>
      </c>
      <c r="D29" s="34" t="s">
        <v>131</v>
      </c>
      <c r="E29" s="58" t="s">
        <v>28</v>
      </c>
      <c r="F29" s="45" t="s">
        <v>11</v>
      </c>
      <c r="G29" s="134">
        <v>39335</v>
      </c>
      <c r="H29" s="27" t="s">
        <v>580</v>
      </c>
      <c r="I29" s="34" t="s">
        <v>604</v>
      </c>
      <c r="J29" s="58">
        <v>0</v>
      </c>
      <c r="K29" s="163">
        <v>2</v>
      </c>
      <c r="L29" s="163">
        <v>0</v>
      </c>
      <c r="M29" s="163">
        <v>5</v>
      </c>
      <c r="N29" s="163">
        <v>1</v>
      </c>
      <c r="O29" s="163">
        <v>4</v>
      </c>
      <c r="P29" s="163">
        <v>0.5</v>
      </c>
      <c r="Q29" s="163">
        <v>3.5</v>
      </c>
      <c r="R29" s="163">
        <v>0</v>
      </c>
      <c r="S29" s="163">
        <v>3</v>
      </c>
      <c r="T29" s="163">
        <v>0</v>
      </c>
      <c r="U29" s="163">
        <v>2</v>
      </c>
      <c r="V29" s="163">
        <v>3</v>
      </c>
      <c r="W29" s="163">
        <v>1</v>
      </c>
      <c r="X29" s="163">
        <f t="shared" si="0"/>
        <v>25</v>
      </c>
      <c r="Y29" s="164">
        <f t="shared" si="1"/>
        <v>34.246575342465754</v>
      </c>
      <c r="Z29" s="165"/>
    </row>
    <row r="30" spans="1:26" ht="15.75" x14ac:dyDescent="0.25">
      <c r="A30" s="173">
        <v>24</v>
      </c>
      <c r="B30" s="34" t="s">
        <v>83</v>
      </c>
      <c r="C30" s="34" t="s">
        <v>74</v>
      </c>
      <c r="D30" s="34" t="s">
        <v>119</v>
      </c>
      <c r="E30" s="58" t="s">
        <v>28</v>
      </c>
      <c r="F30" s="45" t="s">
        <v>11</v>
      </c>
      <c r="G30" s="106">
        <v>39213</v>
      </c>
      <c r="H30" s="27" t="s">
        <v>328</v>
      </c>
      <c r="I30" s="34" t="s">
        <v>334</v>
      </c>
      <c r="J30" s="58">
        <v>1</v>
      </c>
      <c r="K30" s="163">
        <v>2.5</v>
      </c>
      <c r="L30" s="163">
        <v>0</v>
      </c>
      <c r="M30" s="163">
        <v>0</v>
      </c>
      <c r="N30" s="163">
        <v>1</v>
      </c>
      <c r="O30" s="163">
        <v>1</v>
      </c>
      <c r="P30" s="163">
        <v>0</v>
      </c>
      <c r="Q30" s="163">
        <v>4</v>
      </c>
      <c r="R30" s="163">
        <v>7</v>
      </c>
      <c r="S30" s="163">
        <v>3</v>
      </c>
      <c r="T30" s="163">
        <v>0</v>
      </c>
      <c r="U30" s="163">
        <v>2</v>
      </c>
      <c r="V30" s="163">
        <v>0</v>
      </c>
      <c r="W30" s="163">
        <v>2</v>
      </c>
      <c r="X30" s="163">
        <f t="shared" si="0"/>
        <v>23.5</v>
      </c>
      <c r="Y30" s="164">
        <f t="shared" si="1"/>
        <v>32.19178082191781</v>
      </c>
      <c r="Z30" s="165"/>
    </row>
    <row r="31" spans="1:26" ht="15.75" x14ac:dyDescent="0.25">
      <c r="A31" s="173">
        <v>25</v>
      </c>
      <c r="B31" s="34" t="s">
        <v>26</v>
      </c>
      <c r="C31" s="34" t="s">
        <v>354</v>
      </c>
      <c r="D31" s="34" t="s">
        <v>165</v>
      </c>
      <c r="E31" s="58" t="s">
        <v>28</v>
      </c>
      <c r="F31" s="45" t="s">
        <v>11</v>
      </c>
      <c r="G31" s="109">
        <v>39574</v>
      </c>
      <c r="H31" s="34" t="s">
        <v>403</v>
      </c>
      <c r="I31" s="34" t="s">
        <v>408</v>
      </c>
      <c r="J31" s="58">
        <v>3</v>
      </c>
      <c r="K31" s="163">
        <v>1.5</v>
      </c>
      <c r="L31" s="163">
        <v>1</v>
      </c>
      <c r="M31" s="163">
        <v>0</v>
      </c>
      <c r="N31" s="163">
        <v>2</v>
      </c>
      <c r="O31" s="163">
        <v>1</v>
      </c>
      <c r="P31" s="163">
        <v>0</v>
      </c>
      <c r="Q31" s="163">
        <v>1</v>
      </c>
      <c r="R31" s="163">
        <v>1</v>
      </c>
      <c r="S31" s="163">
        <v>0</v>
      </c>
      <c r="T31" s="163">
        <v>0</v>
      </c>
      <c r="U31" s="163">
        <v>4</v>
      </c>
      <c r="V31" s="163">
        <v>7.5</v>
      </c>
      <c r="W31" s="163">
        <v>1</v>
      </c>
      <c r="X31" s="163">
        <f t="shared" si="0"/>
        <v>23</v>
      </c>
      <c r="Y31" s="164">
        <f t="shared" si="1"/>
        <v>31.506849315068493</v>
      </c>
      <c r="Z31" s="165"/>
    </row>
    <row r="32" spans="1:26" ht="15.75" x14ac:dyDescent="0.25">
      <c r="A32" s="173">
        <v>26</v>
      </c>
      <c r="B32" s="34" t="s">
        <v>276</v>
      </c>
      <c r="C32" s="34" t="s">
        <v>440</v>
      </c>
      <c r="D32" s="34" t="s">
        <v>79</v>
      </c>
      <c r="E32" s="58" t="s">
        <v>28</v>
      </c>
      <c r="F32" s="58" t="s">
        <v>197</v>
      </c>
      <c r="G32" s="109">
        <v>39319</v>
      </c>
      <c r="H32" s="34" t="s">
        <v>403</v>
      </c>
      <c r="I32" s="34" t="s">
        <v>408</v>
      </c>
      <c r="J32" s="58">
        <v>0.5</v>
      </c>
      <c r="K32" s="163">
        <v>2.5</v>
      </c>
      <c r="L32" s="163">
        <v>0</v>
      </c>
      <c r="M32" s="163">
        <v>0</v>
      </c>
      <c r="N32" s="163">
        <v>2</v>
      </c>
      <c r="O32" s="163">
        <v>1</v>
      </c>
      <c r="P32" s="163">
        <v>0</v>
      </c>
      <c r="Q32" s="163">
        <v>4</v>
      </c>
      <c r="R32" s="163">
        <v>1</v>
      </c>
      <c r="S32" s="163">
        <v>3</v>
      </c>
      <c r="T32" s="163">
        <v>0</v>
      </c>
      <c r="U32" s="163">
        <v>2</v>
      </c>
      <c r="V32" s="163">
        <v>0</v>
      </c>
      <c r="W32" s="163">
        <v>5</v>
      </c>
      <c r="X32" s="163">
        <f t="shared" si="0"/>
        <v>21</v>
      </c>
      <c r="Y32" s="164">
        <f t="shared" si="1"/>
        <v>28.767123287671232</v>
      </c>
      <c r="Z32" s="165"/>
    </row>
    <row r="33" spans="1:26" ht="15.75" x14ac:dyDescent="0.25">
      <c r="A33" s="173">
        <v>27</v>
      </c>
      <c r="B33" s="34" t="s">
        <v>686</v>
      </c>
      <c r="C33" s="34" t="s">
        <v>354</v>
      </c>
      <c r="D33" s="34" t="s">
        <v>481</v>
      </c>
      <c r="E33" s="58" t="s">
        <v>28</v>
      </c>
      <c r="F33" s="45" t="s">
        <v>11</v>
      </c>
      <c r="G33" s="109">
        <v>39425</v>
      </c>
      <c r="H33" s="27" t="s">
        <v>636</v>
      </c>
      <c r="I33" s="34" t="s">
        <v>661</v>
      </c>
      <c r="J33" s="58">
        <v>1</v>
      </c>
      <c r="K33" s="163">
        <v>1.5</v>
      </c>
      <c r="L33" s="163">
        <v>0</v>
      </c>
      <c r="M33" s="163">
        <v>0</v>
      </c>
      <c r="N33" s="163">
        <v>1</v>
      </c>
      <c r="O33" s="163">
        <v>4</v>
      </c>
      <c r="P33" s="163">
        <v>0</v>
      </c>
      <c r="Q33" s="163">
        <v>1</v>
      </c>
      <c r="R33" s="163">
        <v>1</v>
      </c>
      <c r="S33" s="163">
        <v>0</v>
      </c>
      <c r="T33" s="163">
        <v>4</v>
      </c>
      <c r="U33" s="163">
        <v>2</v>
      </c>
      <c r="V33" s="163">
        <v>3</v>
      </c>
      <c r="W33" s="163">
        <v>2</v>
      </c>
      <c r="X33" s="163">
        <f t="shared" si="0"/>
        <v>20.5</v>
      </c>
      <c r="Y33" s="164">
        <f t="shared" si="1"/>
        <v>28.082191780821919</v>
      </c>
      <c r="Z33" s="165"/>
    </row>
    <row r="34" spans="1:26" ht="15.75" x14ac:dyDescent="0.25">
      <c r="A34" s="173">
        <v>28</v>
      </c>
      <c r="B34" s="34" t="s">
        <v>250</v>
      </c>
      <c r="C34" s="34" t="s">
        <v>785</v>
      </c>
      <c r="D34" s="34" t="s">
        <v>786</v>
      </c>
      <c r="E34" s="58" t="s">
        <v>28</v>
      </c>
      <c r="F34" s="45" t="s">
        <v>11</v>
      </c>
      <c r="G34" s="109">
        <v>39519</v>
      </c>
      <c r="H34" s="34" t="s">
        <v>769</v>
      </c>
      <c r="I34" s="34" t="s">
        <v>770</v>
      </c>
      <c r="J34" s="58">
        <v>3</v>
      </c>
      <c r="K34" s="163">
        <v>0</v>
      </c>
      <c r="L34" s="163">
        <v>0</v>
      </c>
      <c r="M34" s="163">
        <v>0</v>
      </c>
      <c r="N34" s="163">
        <v>0.5</v>
      </c>
      <c r="O34" s="163">
        <v>4</v>
      </c>
      <c r="P34" s="163">
        <v>0</v>
      </c>
      <c r="Q34" s="163">
        <v>3</v>
      </c>
      <c r="R34" s="163">
        <v>1</v>
      </c>
      <c r="S34" s="163">
        <v>1</v>
      </c>
      <c r="T34" s="163">
        <v>0</v>
      </c>
      <c r="U34" s="163">
        <v>4</v>
      </c>
      <c r="V34" s="163">
        <v>0</v>
      </c>
      <c r="W34" s="163">
        <v>3</v>
      </c>
      <c r="X34" s="163">
        <f t="shared" si="0"/>
        <v>19.5</v>
      </c>
      <c r="Y34" s="164">
        <f t="shared" si="1"/>
        <v>26.712328767123289</v>
      </c>
      <c r="Z34" s="165"/>
    </row>
    <row r="35" spans="1:26" ht="15.75" x14ac:dyDescent="0.25">
      <c r="A35" s="173">
        <v>29</v>
      </c>
      <c r="B35" s="27" t="s">
        <v>527</v>
      </c>
      <c r="C35" s="27" t="s">
        <v>101</v>
      </c>
      <c r="D35" s="27" t="s">
        <v>33</v>
      </c>
      <c r="E35" s="45" t="s">
        <v>28</v>
      </c>
      <c r="F35" s="45" t="s">
        <v>11</v>
      </c>
      <c r="G35" s="106">
        <v>39162</v>
      </c>
      <c r="H35" s="27" t="s">
        <v>490</v>
      </c>
      <c r="I35" s="27" t="s">
        <v>487</v>
      </c>
      <c r="J35" s="45">
        <v>1</v>
      </c>
      <c r="K35" s="163">
        <v>1</v>
      </c>
      <c r="L35" s="163">
        <v>0</v>
      </c>
      <c r="M35" s="163">
        <v>5</v>
      </c>
      <c r="N35" s="163">
        <v>0</v>
      </c>
      <c r="O35" s="163">
        <v>0</v>
      </c>
      <c r="P35" s="163">
        <v>0</v>
      </c>
      <c r="Q35" s="163">
        <v>1</v>
      </c>
      <c r="R35" s="163">
        <v>1</v>
      </c>
      <c r="S35" s="163">
        <v>3</v>
      </c>
      <c r="T35" s="163">
        <v>0</v>
      </c>
      <c r="U35" s="163">
        <v>2</v>
      </c>
      <c r="V35" s="163">
        <v>0</v>
      </c>
      <c r="W35" s="163">
        <v>5</v>
      </c>
      <c r="X35" s="163">
        <f t="shared" si="0"/>
        <v>19</v>
      </c>
      <c r="Y35" s="164">
        <f t="shared" si="1"/>
        <v>26.027397260273972</v>
      </c>
      <c r="Z35" s="165"/>
    </row>
    <row r="36" spans="1:26" ht="15.75" x14ac:dyDescent="0.25">
      <c r="A36" s="173">
        <v>30</v>
      </c>
      <c r="B36" s="34" t="s">
        <v>415</v>
      </c>
      <c r="C36" s="34" t="s">
        <v>38</v>
      </c>
      <c r="D36" s="34" t="s">
        <v>138</v>
      </c>
      <c r="E36" s="58" t="s">
        <v>28</v>
      </c>
      <c r="F36" s="45" t="s">
        <v>11</v>
      </c>
      <c r="G36" s="134">
        <v>39278</v>
      </c>
      <c r="H36" s="27" t="s">
        <v>580</v>
      </c>
      <c r="I36" s="34" t="s">
        <v>604</v>
      </c>
      <c r="J36" s="58">
        <v>0</v>
      </c>
      <c r="K36" s="163">
        <v>2</v>
      </c>
      <c r="L36" s="163">
        <v>3</v>
      </c>
      <c r="M36" s="163">
        <v>0</v>
      </c>
      <c r="N36" s="163">
        <v>1.5</v>
      </c>
      <c r="O36" s="163">
        <v>2</v>
      </c>
      <c r="P36" s="163">
        <v>0</v>
      </c>
      <c r="Q36" s="163">
        <v>1</v>
      </c>
      <c r="R36" s="163">
        <v>1</v>
      </c>
      <c r="S36" s="163">
        <v>1</v>
      </c>
      <c r="T36" s="163">
        <v>2</v>
      </c>
      <c r="U36" s="163">
        <v>2</v>
      </c>
      <c r="V36" s="163">
        <v>0</v>
      </c>
      <c r="W36" s="163">
        <v>2</v>
      </c>
      <c r="X36" s="163">
        <f t="shared" si="0"/>
        <v>17.5</v>
      </c>
      <c r="Y36" s="164">
        <f t="shared" si="1"/>
        <v>23.972602739726028</v>
      </c>
      <c r="Z36" s="165"/>
    </row>
    <row r="37" spans="1:26" ht="15" customHeight="1" x14ac:dyDescent="0.25">
      <c r="A37" s="173">
        <v>31</v>
      </c>
      <c r="B37" s="27" t="s">
        <v>741</v>
      </c>
      <c r="C37" s="34" t="s">
        <v>48</v>
      </c>
      <c r="D37" s="34" t="s">
        <v>623</v>
      </c>
      <c r="E37" s="58" t="s">
        <v>28</v>
      </c>
      <c r="F37" s="45" t="s">
        <v>197</v>
      </c>
      <c r="G37" s="106">
        <v>39242</v>
      </c>
      <c r="H37" s="27" t="s">
        <v>732</v>
      </c>
      <c r="I37" s="27" t="s">
        <v>735</v>
      </c>
      <c r="J37" s="120">
        <v>0</v>
      </c>
      <c r="K37" s="163">
        <v>0</v>
      </c>
      <c r="L37" s="163">
        <v>0</v>
      </c>
      <c r="M37" s="163">
        <v>0</v>
      </c>
      <c r="N37" s="163">
        <v>0</v>
      </c>
      <c r="O37" s="163">
        <v>0</v>
      </c>
      <c r="P37" s="163">
        <v>0</v>
      </c>
      <c r="Q37" s="163">
        <v>1</v>
      </c>
      <c r="R37" s="163">
        <v>2</v>
      </c>
      <c r="S37" s="163">
        <v>0</v>
      </c>
      <c r="T37" s="163">
        <v>4</v>
      </c>
      <c r="U37" s="163">
        <v>2</v>
      </c>
      <c r="V37" s="163">
        <v>3</v>
      </c>
      <c r="W37" s="163">
        <v>3</v>
      </c>
      <c r="X37" s="163">
        <f t="shared" si="0"/>
        <v>15</v>
      </c>
      <c r="Y37" s="164">
        <f t="shared" si="1"/>
        <v>20.547945205479451</v>
      </c>
      <c r="Z37" s="165"/>
    </row>
    <row r="38" spans="1:26" s="180" customFormat="1" ht="15.75" x14ac:dyDescent="0.25">
      <c r="A38" s="173">
        <v>32</v>
      </c>
      <c r="B38" s="173" t="s">
        <v>329</v>
      </c>
      <c r="C38" s="173" t="s">
        <v>37</v>
      </c>
      <c r="D38" s="173" t="s">
        <v>145</v>
      </c>
      <c r="E38" s="174" t="s">
        <v>28</v>
      </c>
      <c r="F38" s="175" t="s">
        <v>11</v>
      </c>
      <c r="G38" s="176">
        <v>39257</v>
      </c>
      <c r="H38" s="177" t="s">
        <v>713</v>
      </c>
      <c r="I38" s="173" t="s">
        <v>868</v>
      </c>
      <c r="J38" s="174">
        <v>2</v>
      </c>
      <c r="K38" s="178">
        <v>1.5</v>
      </c>
      <c r="L38" s="178">
        <v>0</v>
      </c>
      <c r="M38" s="178">
        <v>0</v>
      </c>
      <c r="N38" s="178">
        <v>0.5</v>
      </c>
      <c r="O38" s="178">
        <v>0.5</v>
      </c>
      <c r="P38" s="178" t="s">
        <v>1049</v>
      </c>
      <c r="Q38" s="178">
        <v>1</v>
      </c>
      <c r="R38" s="178">
        <v>0</v>
      </c>
      <c r="S38" s="178">
        <v>3</v>
      </c>
      <c r="T38" s="178">
        <v>0</v>
      </c>
      <c r="U38" s="178">
        <v>2</v>
      </c>
      <c r="V38" s="178">
        <v>4</v>
      </c>
      <c r="W38" s="178">
        <v>0</v>
      </c>
      <c r="X38" s="178">
        <f t="shared" si="0"/>
        <v>14.5</v>
      </c>
      <c r="Y38" s="179">
        <f t="shared" si="1"/>
        <v>19.863013698630137</v>
      </c>
      <c r="Z38" s="255"/>
    </row>
    <row r="39" spans="1:26" ht="15.75" x14ac:dyDescent="0.25">
      <c r="A39" s="173">
        <v>33</v>
      </c>
      <c r="B39" s="34" t="s">
        <v>742</v>
      </c>
      <c r="C39" s="34" t="s">
        <v>740</v>
      </c>
      <c r="D39" s="34" t="s">
        <v>30</v>
      </c>
      <c r="E39" s="58" t="s">
        <v>28</v>
      </c>
      <c r="F39" s="45" t="s">
        <v>197</v>
      </c>
      <c r="G39" s="106">
        <v>39419</v>
      </c>
      <c r="H39" s="27" t="s">
        <v>732</v>
      </c>
      <c r="I39" s="27" t="s">
        <v>735</v>
      </c>
      <c r="J39" s="58">
        <v>0</v>
      </c>
      <c r="K39" s="163">
        <v>2</v>
      </c>
      <c r="L39" s="163">
        <v>1</v>
      </c>
      <c r="M39" s="163">
        <v>0</v>
      </c>
      <c r="N39" s="163">
        <v>1</v>
      </c>
      <c r="O39" s="163">
        <v>1</v>
      </c>
      <c r="P39" s="163">
        <v>0</v>
      </c>
      <c r="Q39" s="163">
        <v>1</v>
      </c>
      <c r="R39" s="163">
        <v>1</v>
      </c>
      <c r="S39" s="163">
        <v>3</v>
      </c>
      <c r="T39" s="163">
        <v>0</v>
      </c>
      <c r="U39" s="163">
        <v>4</v>
      </c>
      <c r="V39" s="163">
        <v>0</v>
      </c>
      <c r="W39" s="163">
        <v>0</v>
      </c>
      <c r="X39" s="163">
        <f t="shared" ref="X39:X70" si="2">SUM(J39:W39)</f>
        <v>14</v>
      </c>
      <c r="Y39" s="164">
        <f t="shared" ref="Y39:Y70" si="3">X39*100/73</f>
        <v>19.17808219178082</v>
      </c>
      <c r="Z39" s="165"/>
    </row>
    <row r="40" spans="1:26" ht="15.75" x14ac:dyDescent="0.25">
      <c r="A40" s="173">
        <v>34</v>
      </c>
      <c r="B40" s="34" t="s">
        <v>448</v>
      </c>
      <c r="C40" s="34" t="s">
        <v>84</v>
      </c>
      <c r="D40" s="34" t="s">
        <v>586</v>
      </c>
      <c r="E40" s="58" t="s">
        <v>28</v>
      </c>
      <c r="F40" s="45" t="s">
        <v>11</v>
      </c>
      <c r="G40" s="106">
        <v>39322</v>
      </c>
      <c r="H40" s="27" t="s">
        <v>636</v>
      </c>
      <c r="I40" s="34" t="s">
        <v>661</v>
      </c>
      <c r="J40" s="120">
        <v>0</v>
      </c>
      <c r="K40" s="163">
        <v>0</v>
      </c>
      <c r="L40" s="163">
        <v>0</v>
      </c>
      <c r="M40" s="163">
        <v>0</v>
      </c>
      <c r="N40" s="163">
        <v>0.5</v>
      </c>
      <c r="O40" s="163">
        <v>0</v>
      </c>
      <c r="P40" s="163">
        <v>0</v>
      </c>
      <c r="Q40" s="163">
        <v>1</v>
      </c>
      <c r="R40" s="163">
        <v>1</v>
      </c>
      <c r="S40" s="163">
        <v>1</v>
      </c>
      <c r="T40" s="163">
        <v>4</v>
      </c>
      <c r="U40" s="163">
        <v>2</v>
      </c>
      <c r="V40" s="163">
        <v>3</v>
      </c>
      <c r="W40" s="163">
        <v>0</v>
      </c>
      <c r="X40" s="163">
        <f t="shared" si="2"/>
        <v>12.5</v>
      </c>
      <c r="Y40" s="164">
        <f t="shared" si="3"/>
        <v>17.123287671232877</v>
      </c>
      <c r="Z40" s="165"/>
    </row>
    <row r="41" spans="1:26" ht="15.75" x14ac:dyDescent="0.25">
      <c r="A41" s="173">
        <v>35</v>
      </c>
      <c r="B41" s="34" t="s">
        <v>383</v>
      </c>
      <c r="C41" s="34" t="s">
        <v>160</v>
      </c>
      <c r="D41" s="34" t="s">
        <v>63</v>
      </c>
      <c r="E41" s="58" t="s">
        <v>28</v>
      </c>
      <c r="F41" s="45" t="s">
        <v>11</v>
      </c>
      <c r="G41" s="109">
        <v>39413</v>
      </c>
      <c r="H41" s="27" t="s">
        <v>328</v>
      </c>
      <c r="I41" s="34" t="s">
        <v>384</v>
      </c>
      <c r="J41" s="58">
        <v>0</v>
      </c>
      <c r="K41" s="163">
        <v>3</v>
      </c>
      <c r="L41" s="163">
        <v>0</v>
      </c>
      <c r="M41" s="163">
        <v>0</v>
      </c>
      <c r="N41" s="163">
        <v>0.5</v>
      </c>
      <c r="O41" s="163">
        <v>1</v>
      </c>
      <c r="P41" s="163">
        <v>0</v>
      </c>
      <c r="Q41" s="163">
        <v>1</v>
      </c>
      <c r="R41" s="163">
        <v>3</v>
      </c>
      <c r="S41" s="163">
        <v>0</v>
      </c>
      <c r="T41" s="163">
        <v>0</v>
      </c>
      <c r="U41" s="163">
        <v>2</v>
      </c>
      <c r="V41" s="163">
        <v>0</v>
      </c>
      <c r="W41" s="163">
        <v>2</v>
      </c>
      <c r="X41" s="163">
        <f t="shared" si="2"/>
        <v>12.5</v>
      </c>
      <c r="Y41" s="164">
        <f t="shared" si="3"/>
        <v>17.123287671232877</v>
      </c>
      <c r="Z41" s="165"/>
    </row>
    <row r="42" spans="1:26" ht="15.75" x14ac:dyDescent="0.25">
      <c r="A42" s="173">
        <v>36</v>
      </c>
      <c r="B42" s="34" t="s">
        <v>966</v>
      </c>
      <c r="C42" s="34" t="s">
        <v>252</v>
      </c>
      <c r="D42" s="34" t="s">
        <v>479</v>
      </c>
      <c r="E42" s="58" t="s">
        <v>20</v>
      </c>
      <c r="F42" s="45" t="s">
        <v>11</v>
      </c>
      <c r="G42" s="109">
        <v>39747</v>
      </c>
      <c r="H42" s="34" t="s">
        <v>403</v>
      </c>
      <c r="I42" s="34" t="s">
        <v>465</v>
      </c>
      <c r="J42" s="58">
        <v>1</v>
      </c>
      <c r="K42" s="163">
        <v>1</v>
      </c>
      <c r="L42" s="163">
        <v>0</v>
      </c>
      <c r="M42" s="163">
        <v>0</v>
      </c>
      <c r="N42" s="163">
        <v>0</v>
      </c>
      <c r="O42" s="163">
        <v>1</v>
      </c>
      <c r="P42" s="163">
        <v>0</v>
      </c>
      <c r="Q42" s="163">
        <v>1</v>
      </c>
      <c r="R42" s="163">
        <v>3.5</v>
      </c>
      <c r="S42" s="163">
        <v>3</v>
      </c>
      <c r="T42" s="163">
        <v>0</v>
      </c>
      <c r="U42" s="163">
        <v>2</v>
      </c>
      <c r="V42" s="163">
        <v>0</v>
      </c>
      <c r="W42" s="163">
        <v>0</v>
      </c>
      <c r="X42" s="163">
        <f t="shared" si="2"/>
        <v>12.5</v>
      </c>
      <c r="Y42" s="164">
        <f t="shared" si="3"/>
        <v>17.123287671232877</v>
      </c>
      <c r="Z42" s="165"/>
    </row>
    <row r="43" spans="1:26" ht="15.75" x14ac:dyDescent="0.25">
      <c r="A43" s="173">
        <v>37</v>
      </c>
      <c r="B43" s="34" t="s">
        <v>484</v>
      </c>
      <c r="C43" s="34" t="s">
        <v>29</v>
      </c>
      <c r="D43" s="34" t="s">
        <v>131</v>
      </c>
      <c r="E43" s="58" t="s">
        <v>28</v>
      </c>
      <c r="F43" s="58" t="s">
        <v>197</v>
      </c>
      <c r="G43" s="109" t="s">
        <v>485</v>
      </c>
      <c r="H43" s="34" t="s">
        <v>403</v>
      </c>
      <c r="I43" s="34" t="s">
        <v>408</v>
      </c>
      <c r="J43" s="58">
        <v>2</v>
      </c>
      <c r="K43" s="163">
        <v>0</v>
      </c>
      <c r="L43" s="163">
        <v>0</v>
      </c>
      <c r="M43" s="163">
        <v>0</v>
      </c>
      <c r="N43" s="163">
        <v>0.5</v>
      </c>
      <c r="O43" s="163">
        <v>1</v>
      </c>
      <c r="P43" s="163">
        <v>1.5</v>
      </c>
      <c r="Q43" s="163">
        <v>1</v>
      </c>
      <c r="R43" s="163">
        <v>1</v>
      </c>
      <c r="S43" s="163">
        <v>3</v>
      </c>
      <c r="T43" s="163">
        <v>0</v>
      </c>
      <c r="U43" s="163">
        <v>2</v>
      </c>
      <c r="V43" s="163">
        <v>0</v>
      </c>
      <c r="W43" s="163">
        <v>0</v>
      </c>
      <c r="X43" s="163">
        <f t="shared" si="2"/>
        <v>12</v>
      </c>
      <c r="Y43" s="164">
        <f t="shared" si="3"/>
        <v>16.438356164383563</v>
      </c>
      <c r="Z43" s="165"/>
    </row>
    <row r="44" spans="1:26" ht="15.75" x14ac:dyDescent="0.25">
      <c r="A44" s="173">
        <v>38</v>
      </c>
      <c r="B44" s="34" t="s">
        <v>632</v>
      </c>
      <c r="C44" s="34" t="s">
        <v>633</v>
      </c>
      <c r="D44" s="34" t="s">
        <v>219</v>
      </c>
      <c r="E44" s="58" t="s">
        <v>20</v>
      </c>
      <c r="F44" s="45" t="s">
        <v>11</v>
      </c>
      <c r="G44" s="109">
        <v>39278</v>
      </c>
      <c r="H44" s="27" t="s">
        <v>619</v>
      </c>
      <c r="I44" s="34" t="s">
        <v>620</v>
      </c>
      <c r="J44" s="58">
        <v>3</v>
      </c>
      <c r="K44" s="163">
        <v>0</v>
      </c>
      <c r="L44" s="163">
        <v>0</v>
      </c>
      <c r="M44" s="163">
        <v>0</v>
      </c>
      <c r="N44" s="163">
        <v>0</v>
      </c>
      <c r="O44" s="163">
        <v>0</v>
      </c>
      <c r="P44" s="163">
        <v>0</v>
      </c>
      <c r="Q44" s="163">
        <v>3</v>
      </c>
      <c r="R44" s="163">
        <v>0</v>
      </c>
      <c r="S44" s="163">
        <v>0</v>
      </c>
      <c r="T44" s="163">
        <v>4</v>
      </c>
      <c r="U44" s="163">
        <v>0</v>
      </c>
      <c r="V44" s="163">
        <v>0</v>
      </c>
      <c r="W44" s="163">
        <v>2</v>
      </c>
      <c r="X44" s="163">
        <f t="shared" si="2"/>
        <v>12</v>
      </c>
      <c r="Y44" s="164">
        <f t="shared" si="3"/>
        <v>16.438356164383563</v>
      </c>
      <c r="Z44" s="165"/>
    </row>
    <row r="45" spans="1:26" ht="15.75" x14ac:dyDescent="0.25">
      <c r="A45" s="173">
        <v>39</v>
      </c>
      <c r="B45" s="27" t="s">
        <v>523</v>
      </c>
      <c r="C45" s="27" t="s">
        <v>524</v>
      </c>
      <c r="D45" s="27" t="s">
        <v>75</v>
      </c>
      <c r="E45" s="45" t="s">
        <v>28</v>
      </c>
      <c r="F45" s="45" t="s">
        <v>11</v>
      </c>
      <c r="G45" s="106">
        <v>39114</v>
      </c>
      <c r="H45" s="27" t="s">
        <v>490</v>
      </c>
      <c r="I45" s="27" t="s">
        <v>487</v>
      </c>
      <c r="J45" s="45">
        <v>0</v>
      </c>
      <c r="K45" s="163">
        <v>0</v>
      </c>
      <c r="L45" s="163">
        <v>0</v>
      </c>
      <c r="M45" s="163">
        <v>0</v>
      </c>
      <c r="N45" s="163">
        <v>1</v>
      </c>
      <c r="O45" s="163">
        <v>1</v>
      </c>
      <c r="P45" s="163">
        <v>0</v>
      </c>
      <c r="Q45" s="163">
        <v>1</v>
      </c>
      <c r="R45" s="163">
        <v>0</v>
      </c>
      <c r="S45" s="163">
        <v>0</v>
      </c>
      <c r="T45" s="163">
        <v>4</v>
      </c>
      <c r="U45" s="163">
        <v>0</v>
      </c>
      <c r="V45" s="163">
        <v>3</v>
      </c>
      <c r="W45" s="163">
        <v>2</v>
      </c>
      <c r="X45" s="163">
        <f t="shared" si="2"/>
        <v>12</v>
      </c>
      <c r="Y45" s="164">
        <f t="shared" si="3"/>
        <v>16.438356164383563</v>
      </c>
      <c r="Z45" s="165"/>
    </row>
    <row r="46" spans="1:26" ht="15.75" x14ac:dyDescent="0.25">
      <c r="A46" s="173">
        <v>40</v>
      </c>
      <c r="B46" s="27" t="s">
        <v>525</v>
      </c>
      <c r="C46" s="27" t="s">
        <v>297</v>
      </c>
      <c r="D46" s="27" t="s">
        <v>526</v>
      </c>
      <c r="E46" s="45" t="s">
        <v>28</v>
      </c>
      <c r="F46" s="45" t="s">
        <v>11</v>
      </c>
      <c r="G46" s="106">
        <v>39606</v>
      </c>
      <c r="H46" s="27" t="s">
        <v>490</v>
      </c>
      <c r="I46" s="27" t="s">
        <v>487</v>
      </c>
      <c r="J46" s="58">
        <v>0</v>
      </c>
      <c r="K46" s="163">
        <v>1</v>
      </c>
      <c r="L46" s="163">
        <v>0</v>
      </c>
      <c r="M46" s="163">
        <v>0</v>
      </c>
      <c r="N46" s="163">
        <v>0</v>
      </c>
      <c r="O46" s="163">
        <v>1</v>
      </c>
      <c r="P46" s="163">
        <v>0</v>
      </c>
      <c r="Q46" s="163">
        <v>1</v>
      </c>
      <c r="R46" s="163">
        <v>1</v>
      </c>
      <c r="S46" s="163">
        <v>0</v>
      </c>
      <c r="T46" s="163">
        <v>4</v>
      </c>
      <c r="U46" s="163">
        <v>2</v>
      </c>
      <c r="V46" s="163">
        <v>0</v>
      </c>
      <c r="W46" s="163">
        <v>2</v>
      </c>
      <c r="X46" s="163">
        <f t="shared" si="2"/>
        <v>12</v>
      </c>
      <c r="Y46" s="164">
        <f t="shared" si="3"/>
        <v>16.438356164383563</v>
      </c>
      <c r="Z46" s="165"/>
    </row>
    <row r="47" spans="1:26" ht="15.75" x14ac:dyDescent="0.25">
      <c r="A47" s="173">
        <v>41</v>
      </c>
      <c r="B47" s="34" t="s">
        <v>278</v>
      </c>
      <c r="C47" s="34" t="s">
        <v>279</v>
      </c>
      <c r="D47" s="34" t="s">
        <v>63</v>
      </c>
      <c r="E47" s="58" t="s">
        <v>28</v>
      </c>
      <c r="F47" s="45" t="s">
        <v>11</v>
      </c>
      <c r="G47" s="106">
        <v>39282</v>
      </c>
      <c r="H47" s="27" t="s">
        <v>192</v>
      </c>
      <c r="I47" s="34" t="s">
        <v>231</v>
      </c>
      <c r="J47" s="58">
        <v>1</v>
      </c>
      <c r="K47" s="163">
        <v>1.5</v>
      </c>
      <c r="L47" s="163">
        <v>0</v>
      </c>
      <c r="M47" s="163">
        <v>0</v>
      </c>
      <c r="N47" s="163">
        <v>0</v>
      </c>
      <c r="O47" s="163">
        <v>0</v>
      </c>
      <c r="P47" s="163">
        <v>1.5</v>
      </c>
      <c r="Q47" s="163">
        <v>4</v>
      </c>
      <c r="R47" s="163">
        <v>1</v>
      </c>
      <c r="S47" s="163">
        <v>1</v>
      </c>
      <c r="T47" s="163">
        <v>0</v>
      </c>
      <c r="U47" s="163">
        <v>2</v>
      </c>
      <c r="V47" s="163">
        <v>0</v>
      </c>
      <c r="W47" s="163">
        <v>0</v>
      </c>
      <c r="X47" s="163">
        <f t="shared" si="2"/>
        <v>12</v>
      </c>
      <c r="Y47" s="164">
        <f t="shared" si="3"/>
        <v>16.438356164383563</v>
      </c>
      <c r="Z47" s="165"/>
    </row>
    <row r="48" spans="1:26" ht="15.75" x14ac:dyDescent="0.25">
      <c r="A48" s="173">
        <v>42</v>
      </c>
      <c r="B48" s="34" t="s">
        <v>793</v>
      </c>
      <c r="C48" s="34" t="s">
        <v>455</v>
      </c>
      <c r="D48" s="34" t="s">
        <v>112</v>
      </c>
      <c r="E48" s="58" t="s">
        <v>28</v>
      </c>
      <c r="F48" s="45" t="s">
        <v>11</v>
      </c>
      <c r="G48" s="109">
        <v>39363</v>
      </c>
      <c r="H48" s="34" t="s">
        <v>746</v>
      </c>
      <c r="I48" s="34" t="s">
        <v>770</v>
      </c>
      <c r="J48" s="58">
        <v>0</v>
      </c>
      <c r="K48" s="163">
        <v>0</v>
      </c>
      <c r="L48" s="163">
        <v>0</v>
      </c>
      <c r="M48" s="163">
        <v>0</v>
      </c>
      <c r="N48" s="163">
        <v>0.5</v>
      </c>
      <c r="O48" s="163">
        <v>0</v>
      </c>
      <c r="P48" s="163">
        <v>0</v>
      </c>
      <c r="Q48" s="163">
        <v>0</v>
      </c>
      <c r="R48" s="163">
        <v>4</v>
      </c>
      <c r="S48" s="163">
        <v>3</v>
      </c>
      <c r="T48" s="163">
        <v>0</v>
      </c>
      <c r="U48" s="163">
        <v>2</v>
      </c>
      <c r="V48" s="163">
        <v>0</v>
      </c>
      <c r="W48" s="163">
        <v>2</v>
      </c>
      <c r="X48" s="163">
        <f t="shared" si="2"/>
        <v>11.5</v>
      </c>
      <c r="Y48" s="164">
        <f t="shared" si="3"/>
        <v>15.753424657534246</v>
      </c>
      <c r="Z48" s="165"/>
    </row>
    <row r="49" spans="1:26" ht="15.75" x14ac:dyDescent="0.25">
      <c r="A49" s="173">
        <v>43</v>
      </c>
      <c r="B49" s="34" t="s">
        <v>483</v>
      </c>
      <c r="C49" s="34" t="s">
        <v>211</v>
      </c>
      <c r="D49" s="34" t="s">
        <v>135</v>
      </c>
      <c r="E49" s="58" t="s">
        <v>28</v>
      </c>
      <c r="F49" s="58" t="s">
        <v>197</v>
      </c>
      <c r="G49" s="109">
        <v>39328</v>
      </c>
      <c r="H49" s="34" t="s">
        <v>403</v>
      </c>
      <c r="I49" s="34" t="s">
        <v>408</v>
      </c>
      <c r="J49" s="58">
        <v>0</v>
      </c>
      <c r="K49" s="163">
        <v>1.5</v>
      </c>
      <c r="L49" s="163">
        <v>2</v>
      </c>
      <c r="M49" s="163">
        <v>0</v>
      </c>
      <c r="N49" s="163">
        <v>1</v>
      </c>
      <c r="O49" s="163">
        <v>1</v>
      </c>
      <c r="P49" s="163">
        <v>0</v>
      </c>
      <c r="Q49" s="163">
        <v>0</v>
      </c>
      <c r="R49" s="163">
        <v>1</v>
      </c>
      <c r="S49" s="163">
        <v>3</v>
      </c>
      <c r="T49" s="163">
        <v>0</v>
      </c>
      <c r="U49" s="163">
        <v>0</v>
      </c>
      <c r="V49" s="163">
        <v>0</v>
      </c>
      <c r="W49" s="163">
        <v>1</v>
      </c>
      <c r="X49" s="163">
        <f t="shared" si="2"/>
        <v>10.5</v>
      </c>
      <c r="Y49" s="164">
        <f t="shared" si="3"/>
        <v>14.383561643835616</v>
      </c>
      <c r="Z49" s="165"/>
    </row>
    <row r="50" spans="1:26" s="22" customFormat="1" ht="15.75" x14ac:dyDescent="0.25">
      <c r="A50" s="173">
        <v>44</v>
      </c>
      <c r="B50" s="34" t="s">
        <v>787</v>
      </c>
      <c r="C50" s="34" t="s">
        <v>472</v>
      </c>
      <c r="D50" s="34" t="s">
        <v>788</v>
      </c>
      <c r="E50" s="58" t="s">
        <v>20</v>
      </c>
      <c r="F50" s="45" t="s">
        <v>11</v>
      </c>
      <c r="G50" s="109">
        <v>39304</v>
      </c>
      <c r="H50" s="34" t="s">
        <v>769</v>
      </c>
      <c r="I50" s="34" t="s">
        <v>770</v>
      </c>
      <c r="J50" s="58">
        <v>0</v>
      </c>
      <c r="K50" s="163">
        <v>0</v>
      </c>
      <c r="L50" s="163">
        <v>0</v>
      </c>
      <c r="M50" s="163">
        <v>0</v>
      </c>
      <c r="N50" s="163">
        <v>0</v>
      </c>
      <c r="O50" s="163">
        <v>1</v>
      </c>
      <c r="P50" s="163">
        <v>0</v>
      </c>
      <c r="Q50" s="163">
        <v>0</v>
      </c>
      <c r="R50" s="163">
        <v>4</v>
      </c>
      <c r="S50" s="163">
        <v>1</v>
      </c>
      <c r="T50" s="163">
        <v>0</v>
      </c>
      <c r="U50" s="163">
        <v>2</v>
      </c>
      <c r="V50" s="163">
        <v>0</v>
      </c>
      <c r="W50" s="163">
        <v>2</v>
      </c>
      <c r="X50" s="163">
        <f t="shared" si="2"/>
        <v>10</v>
      </c>
      <c r="Y50" s="164">
        <f t="shared" si="3"/>
        <v>13.698630136986301</v>
      </c>
      <c r="Z50" s="166"/>
    </row>
    <row r="51" spans="1:26" s="22" customFormat="1" ht="15.75" x14ac:dyDescent="0.25">
      <c r="A51" s="173">
        <v>45</v>
      </c>
      <c r="B51" s="34" t="s">
        <v>482</v>
      </c>
      <c r="C51" s="34" t="s">
        <v>140</v>
      </c>
      <c r="D51" s="34" t="s">
        <v>69</v>
      </c>
      <c r="E51" s="58" t="s">
        <v>28</v>
      </c>
      <c r="F51" s="58" t="s">
        <v>197</v>
      </c>
      <c r="G51" s="109">
        <v>39175</v>
      </c>
      <c r="H51" s="34" t="s">
        <v>403</v>
      </c>
      <c r="I51" s="34" t="s">
        <v>408</v>
      </c>
      <c r="J51" s="58">
        <v>1</v>
      </c>
      <c r="K51" s="163">
        <v>0.5</v>
      </c>
      <c r="L51" s="163">
        <v>0</v>
      </c>
      <c r="M51" s="163">
        <v>0</v>
      </c>
      <c r="N51" s="163">
        <v>0</v>
      </c>
      <c r="O51" s="163">
        <v>1</v>
      </c>
      <c r="P51" s="163">
        <v>0</v>
      </c>
      <c r="Q51" s="163">
        <v>4</v>
      </c>
      <c r="R51" s="163">
        <v>0</v>
      </c>
      <c r="S51" s="163">
        <v>0</v>
      </c>
      <c r="T51" s="163">
        <v>0</v>
      </c>
      <c r="U51" s="163">
        <v>0</v>
      </c>
      <c r="V51" s="163">
        <v>0</v>
      </c>
      <c r="W51" s="163">
        <v>1</v>
      </c>
      <c r="X51" s="163">
        <f t="shared" si="2"/>
        <v>7.5</v>
      </c>
      <c r="Y51" s="164">
        <f t="shared" si="3"/>
        <v>10.273972602739725</v>
      </c>
      <c r="Z51" s="166"/>
    </row>
    <row r="52" spans="1:26" s="22" customFormat="1" ht="15.75" x14ac:dyDescent="0.25">
      <c r="A52" s="173">
        <v>46</v>
      </c>
      <c r="B52" s="34" t="s">
        <v>206</v>
      </c>
      <c r="C52" s="34" t="s">
        <v>73</v>
      </c>
      <c r="D52" s="34" t="s">
        <v>244</v>
      </c>
      <c r="E52" s="58" t="s">
        <v>28</v>
      </c>
      <c r="F52" s="45" t="s">
        <v>11</v>
      </c>
      <c r="G52" s="109">
        <v>39282</v>
      </c>
      <c r="H52" s="34" t="s">
        <v>746</v>
      </c>
      <c r="I52" s="34" t="s">
        <v>770</v>
      </c>
      <c r="J52" s="113">
        <v>0.5</v>
      </c>
      <c r="K52" s="163">
        <v>0</v>
      </c>
      <c r="L52" s="163">
        <v>0</v>
      </c>
      <c r="M52" s="163">
        <v>0</v>
      </c>
      <c r="N52" s="163">
        <v>0.5</v>
      </c>
      <c r="O52" s="163">
        <v>2</v>
      </c>
      <c r="P52" s="163">
        <v>0</v>
      </c>
      <c r="Q52" s="163">
        <v>0</v>
      </c>
      <c r="R52" s="163">
        <v>1</v>
      </c>
      <c r="S52" s="163">
        <v>0</v>
      </c>
      <c r="T52" s="163">
        <v>0</v>
      </c>
      <c r="U52" s="163">
        <v>2</v>
      </c>
      <c r="V52" s="163">
        <v>0</v>
      </c>
      <c r="W52" s="163">
        <v>1</v>
      </c>
      <c r="X52" s="167">
        <f t="shared" si="2"/>
        <v>7</v>
      </c>
      <c r="Y52" s="164">
        <f t="shared" si="3"/>
        <v>9.5890410958904102</v>
      </c>
      <c r="Z52" s="166"/>
    </row>
    <row r="53" spans="1:26" s="22" customFormat="1" ht="15.75" x14ac:dyDescent="0.25">
      <c r="A53" s="173">
        <v>47</v>
      </c>
      <c r="B53" s="34" t="s">
        <v>103</v>
      </c>
      <c r="C53" s="34" t="s">
        <v>92</v>
      </c>
      <c r="D53" s="34" t="s">
        <v>100</v>
      </c>
      <c r="E53" s="58" t="s">
        <v>28</v>
      </c>
      <c r="F53" s="45" t="s">
        <v>11</v>
      </c>
      <c r="G53" s="106">
        <v>39239</v>
      </c>
      <c r="H53" s="27" t="s">
        <v>328</v>
      </c>
      <c r="I53" s="34" t="s">
        <v>334</v>
      </c>
      <c r="J53" s="58">
        <v>0</v>
      </c>
      <c r="K53" s="163">
        <v>1.5</v>
      </c>
      <c r="L53" s="163">
        <v>0</v>
      </c>
      <c r="M53" s="163">
        <v>0</v>
      </c>
      <c r="N53" s="163">
        <v>0</v>
      </c>
      <c r="O53" s="163">
        <v>0</v>
      </c>
      <c r="P53" s="163">
        <v>0</v>
      </c>
      <c r="Q53" s="163">
        <v>1</v>
      </c>
      <c r="R53" s="163">
        <v>1</v>
      </c>
      <c r="S53" s="163">
        <v>1</v>
      </c>
      <c r="T53" s="163">
        <v>0</v>
      </c>
      <c r="U53" s="163">
        <v>2</v>
      </c>
      <c r="V53" s="163">
        <v>0</v>
      </c>
      <c r="W53" s="163">
        <v>0</v>
      </c>
      <c r="X53" s="163">
        <f t="shared" si="2"/>
        <v>6.5</v>
      </c>
      <c r="Y53" s="164">
        <f t="shared" si="3"/>
        <v>8.9041095890410951</v>
      </c>
      <c r="Z53" s="166"/>
    </row>
    <row r="54" spans="1:26" s="22" customFormat="1" ht="15.75" x14ac:dyDescent="0.25">
      <c r="A54" s="173">
        <v>48</v>
      </c>
      <c r="B54" s="34" t="s">
        <v>206</v>
      </c>
      <c r="C54" s="34" t="s">
        <v>641</v>
      </c>
      <c r="D54" s="34" t="s">
        <v>135</v>
      </c>
      <c r="E54" s="58" t="s">
        <v>28</v>
      </c>
      <c r="F54" s="45" t="s">
        <v>197</v>
      </c>
      <c r="G54" s="109">
        <v>39227</v>
      </c>
      <c r="H54" s="27" t="s">
        <v>732</v>
      </c>
      <c r="I54" s="27" t="s">
        <v>735</v>
      </c>
      <c r="J54" s="58">
        <v>0</v>
      </c>
      <c r="K54" s="163">
        <v>1</v>
      </c>
      <c r="L54" s="163">
        <v>0</v>
      </c>
      <c r="M54" s="163">
        <v>0</v>
      </c>
      <c r="N54" s="163">
        <v>0.5</v>
      </c>
      <c r="O54" s="163">
        <v>1</v>
      </c>
      <c r="P54" s="163">
        <v>0</v>
      </c>
      <c r="Q54" s="163">
        <v>0</v>
      </c>
      <c r="R54" s="163">
        <v>0</v>
      </c>
      <c r="S54" s="163">
        <v>0</v>
      </c>
      <c r="T54" s="163">
        <v>0</v>
      </c>
      <c r="U54" s="163">
        <v>0</v>
      </c>
      <c r="V54" s="163">
        <v>0</v>
      </c>
      <c r="W54" s="163">
        <v>2</v>
      </c>
      <c r="X54" s="163">
        <f t="shared" si="2"/>
        <v>4.5</v>
      </c>
      <c r="Y54" s="164">
        <f t="shared" si="3"/>
        <v>6.1643835616438354</v>
      </c>
      <c r="Z54" s="166"/>
    </row>
    <row r="55" spans="1:26" s="22" customFormat="1" ht="15.75" x14ac:dyDescent="0.25">
      <c r="A55" s="173">
        <v>49</v>
      </c>
      <c r="B55" s="34" t="s">
        <v>789</v>
      </c>
      <c r="C55" s="34" t="s">
        <v>790</v>
      </c>
      <c r="D55" s="34" t="s">
        <v>161</v>
      </c>
      <c r="E55" s="58" t="s">
        <v>28</v>
      </c>
      <c r="F55" s="45" t="s">
        <v>11</v>
      </c>
      <c r="G55" s="109">
        <v>39156</v>
      </c>
      <c r="H55" s="34" t="s">
        <v>769</v>
      </c>
      <c r="I55" s="34" t="s">
        <v>770</v>
      </c>
      <c r="J55" s="58">
        <v>0</v>
      </c>
      <c r="K55" s="163">
        <v>0</v>
      </c>
      <c r="L55" s="163">
        <v>0</v>
      </c>
      <c r="M55" s="163">
        <v>0</v>
      </c>
      <c r="N55" s="163">
        <v>0.5</v>
      </c>
      <c r="O55" s="163">
        <v>0</v>
      </c>
      <c r="P55" s="163">
        <v>0</v>
      </c>
      <c r="Q55" s="163">
        <v>1</v>
      </c>
      <c r="R55" s="163">
        <v>2</v>
      </c>
      <c r="S55" s="163">
        <v>1</v>
      </c>
      <c r="T55" s="163">
        <v>0</v>
      </c>
      <c r="U55" s="163">
        <v>0</v>
      </c>
      <c r="V55" s="163">
        <v>0</v>
      </c>
      <c r="W55" s="163">
        <v>0</v>
      </c>
      <c r="X55" s="163">
        <f t="shared" si="2"/>
        <v>4.5</v>
      </c>
      <c r="Y55" s="164">
        <f t="shared" si="3"/>
        <v>6.1643835616438354</v>
      </c>
      <c r="Z55" s="166"/>
    </row>
    <row r="56" spans="1:26" s="22" customFormat="1" ht="15.75" x14ac:dyDescent="0.25">
      <c r="A56" s="173">
        <v>50</v>
      </c>
      <c r="B56" s="34" t="s">
        <v>528</v>
      </c>
      <c r="C56" s="34" t="s">
        <v>222</v>
      </c>
      <c r="D56" s="34" t="s">
        <v>24</v>
      </c>
      <c r="E56" s="58" t="s">
        <v>20</v>
      </c>
      <c r="F56" s="109" t="s">
        <v>11</v>
      </c>
      <c r="G56" s="106">
        <v>39262</v>
      </c>
      <c r="H56" s="27" t="s">
        <v>490</v>
      </c>
      <c r="I56" s="27" t="s">
        <v>487</v>
      </c>
      <c r="J56" s="45">
        <v>0</v>
      </c>
      <c r="K56" s="163">
        <v>1</v>
      </c>
      <c r="L56" s="163">
        <v>0</v>
      </c>
      <c r="M56" s="163">
        <v>0</v>
      </c>
      <c r="N56" s="163">
        <v>0</v>
      </c>
      <c r="O56" s="163">
        <v>1</v>
      </c>
      <c r="P56" s="163">
        <v>0</v>
      </c>
      <c r="Q56" s="163">
        <v>0</v>
      </c>
      <c r="R56" s="163">
        <v>0</v>
      </c>
      <c r="S56" s="163">
        <v>0</v>
      </c>
      <c r="T56" s="163">
        <v>0</v>
      </c>
      <c r="U56" s="163">
        <v>0</v>
      </c>
      <c r="V56" s="163">
        <v>0</v>
      </c>
      <c r="W56" s="163">
        <v>2</v>
      </c>
      <c r="X56" s="163">
        <f t="shared" si="2"/>
        <v>4</v>
      </c>
      <c r="Y56" s="164">
        <f t="shared" si="3"/>
        <v>5.4794520547945202</v>
      </c>
      <c r="Z56" s="166"/>
    </row>
    <row r="57" spans="1:26" s="22" customFormat="1" ht="15.75" x14ac:dyDescent="0.25">
      <c r="A57" s="173">
        <v>51</v>
      </c>
      <c r="B57" s="34" t="s">
        <v>792</v>
      </c>
      <c r="C57" s="34" t="s">
        <v>454</v>
      </c>
      <c r="D57" s="34" t="s">
        <v>100</v>
      </c>
      <c r="E57" s="58" t="s">
        <v>28</v>
      </c>
      <c r="F57" s="45" t="s">
        <v>11</v>
      </c>
      <c r="G57" s="109">
        <v>39318</v>
      </c>
      <c r="H57" s="34" t="s">
        <v>746</v>
      </c>
      <c r="I57" s="34" t="s">
        <v>770</v>
      </c>
      <c r="J57" s="58">
        <v>0</v>
      </c>
      <c r="K57" s="163">
        <v>0</v>
      </c>
      <c r="L57" s="163">
        <v>0</v>
      </c>
      <c r="M57" s="163">
        <v>0</v>
      </c>
      <c r="N57" s="163">
        <v>1</v>
      </c>
      <c r="O57" s="163">
        <v>0</v>
      </c>
      <c r="P57" s="163">
        <v>0</v>
      </c>
      <c r="Q57" s="163">
        <v>1</v>
      </c>
      <c r="R57" s="163">
        <v>0</v>
      </c>
      <c r="S57" s="163">
        <v>0</v>
      </c>
      <c r="T57" s="163">
        <v>0</v>
      </c>
      <c r="U57" s="163">
        <v>2</v>
      </c>
      <c r="V57" s="163">
        <v>0</v>
      </c>
      <c r="W57" s="163">
        <v>0</v>
      </c>
      <c r="X57" s="163">
        <f t="shared" si="2"/>
        <v>4</v>
      </c>
      <c r="Y57" s="164">
        <f t="shared" si="3"/>
        <v>5.4794520547945202</v>
      </c>
      <c r="Z57" s="166"/>
    </row>
    <row r="58" spans="1:26" s="22" customFormat="1" ht="15.75" x14ac:dyDescent="0.25">
      <c r="A58" s="173">
        <v>52</v>
      </c>
      <c r="B58" s="34" t="s">
        <v>687</v>
      </c>
      <c r="C58" s="34" t="s">
        <v>255</v>
      </c>
      <c r="D58" s="34" t="s">
        <v>225</v>
      </c>
      <c r="E58" s="58" t="s">
        <v>28</v>
      </c>
      <c r="F58" s="45" t="s">
        <v>11</v>
      </c>
      <c r="G58" s="109">
        <v>39224</v>
      </c>
      <c r="H58" s="27" t="s">
        <v>636</v>
      </c>
      <c r="I58" s="34" t="s">
        <v>661</v>
      </c>
      <c r="J58" s="120">
        <v>0</v>
      </c>
      <c r="K58" s="163">
        <v>0</v>
      </c>
      <c r="L58" s="163">
        <v>0</v>
      </c>
      <c r="M58" s="163">
        <v>0</v>
      </c>
      <c r="N58" s="163">
        <v>1</v>
      </c>
      <c r="O58" s="163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2</v>
      </c>
      <c r="V58" s="163">
        <v>0</v>
      </c>
      <c r="W58" s="163">
        <v>0</v>
      </c>
      <c r="X58" s="163">
        <f t="shared" si="2"/>
        <v>3</v>
      </c>
      <c r="Y58" s="164">
        <f t="shared" si="3"/>
        <v>4.1095890410958908</v>
      </c>
      <c r="Z58" s="166"/>
    </row>
    <row r="59" spans="1:26" s="22" customFormat="1" ht="15.75" x14ac:dyDescent="0.25">
      <c r="A59" s="173">
        <v>53</v>
      </c>
      <c r="B59" s="34" t="s">
        <v>47</v>
      </c>
      <c r="C59" s="34" t="s">
        <v>186</v>
      </c>
      <c r="D59" s="34" t="s">
        <v>187</v>
      </c>
      <c r="E59" s="58" t="s">
        <v>28</v>
      </c>
      <c r="F59" s="45" t="s">
        <v>11</v>
      </c>
      <c r="G59" s="106">
        <v>39329</v>
      </c>
      <c r="H59" s="27" t="s">
        <v>171</v>
      </c>
      <c r="I59" s="34" t="s">
        <v>146</v>
      </c>
      <c r="J59" s="58">
        <v>0</v>
      </c>
      <c r="K59" s="163">
        <v>0</v>
      </c>
      <c r="L59" s="163">
        <v>0</v>
      </c>
      <c r="M59" s="163">
        <v>0</v>
      </c>
      <c r="N59" s="163">
        <v>0</v>
      </c>
      <c r="O59" s="163">
        <v>0</v>
      </c>
      <c r="P59" s="163">
        <v>0</v>
      </c>
      <c r="Q59" s="163">
        <v>0</v>
      </c>
      <c r="R59" s="163">
        <v>0</v>
      </c>
      <c r="S59" s="163">
        <v>0</v>
      </c>
      <c r="T59" s="163">
        <v>0</v>
      </c>
      <c r="U59" s="163">
        <v>0</v>
      </c>
      <c r="V59" s="163">
        <v>0</v>
      </c>
      <c r="W59" s="163">
        <v>0</v>
      </c>
      <c r="X59" s="163">
        <f t="shared" si="2"/>
        <v>0</v>
      </c>
      <c r="Y59" s="164">
        <f t="shared" si="3"/>
        <v>0</v>
      </c>
      <c r="Z59" s="166"/>
    </row>
    <row r="60" spans="1:26" s="22" customFormat="1" ht="15.75" x14ac:dyDescent="0.25">
      <c r="A60" s="173">
        <v>54</v>
      </c>
      <c r="B60" s="34" t="s">
        <v>318</v>
      </c>
      <c r="C60" s="34" t="s">
        <v>87</v>
      </c>
      <c r="D60" s="34" t="s">
        <v>33</v>
      </c>
      <c r="E60" s="58" t="s">
        <v>28</v>
      </c>
      <c r="F60" s="45" t="s">
        <v>11</v>
      </c>
      <c r="G60" s="109">
        <v>39179</v>
      </c>
      <c r="H60" s="27" t="s">
        <v>636</v>
      </c>
      <c r="I60" s="34" t="s">
        <v>661</v>
      </c>
      <c r="J60" s="58">
        <v>0</v>
      </c>
      <c r="K60" s="163">
        <v>0</v>
      </c>
      <c r="L60" s="163">
        <v>0</v>
      </c>
      <c r="M60" s="163">
        <v>0</v>
      </c>
      <c r="N60" s="163">
        <v>0</v>
      </c>
      <c r="O60" s="163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  <c r="V60" s="163">
        <v>0</v>
      </c>
      <c r="W60" s="163">
        <v>0</v>
      </c>
      <c r="X60" s="163">
        <f t="shared" si="2"/>
        <v>0</v>
      </c>
      <c r="Y60" s="164">
        <f t="shared" si="3"/>
        <v>0</v>
      </c>
      <c r="Z60" s="166"/>
    </row>
    <row r="65" spans="9:9" ht="15.75" x14ac:dyDescent="0.25">
      <c r="I65" s="25" t="s">
        <v>1000</v>
      </c>
    </row>
    <row r="66" spans="9:9" ht="15.75" x14ac:dyDescent="0.25">
      <c r="I66" s="2" t="s">
        <v>1012</v>
      </c>
    </row>
    <row r="67" spans="9:9" ht="15.75" x14ac:dyDescent="0.25">
      <c r="I67" s="25" t="s">
        <v>1013</v>
      </c>
    </row>
    <row r="68" spans="9:9" ht="15.75" x14ac:dyDescent="0.25">
      <c r="I68" s="25" t="s">
        <v>1002</v>
      </c>
    </row>
    <row r="69" spans="9:9" ht="15.75" x14ac:dyDescent="0.25">
      <c r="I69" s="25" t="s">
        <v>1014</v>
      </c>
    </row>
    <row r="70" spans="9:9" ht="15.75" x14ac:dyDescent="0.25">
      <c r="I70" s="25" t="s">
        <v>1015</v>
      </c>
    </row>
    <row r="71" spans="9:9" ht="15.75" x14ac:dyDescent="0.25">
      <c r="I71" s="25" t="s">
        <v>1016</v>
      </c>
    </row>
    <row r="72" spans="9:9" ht="15.75" x14ac:dyDescent="0.25">
      <c r="I72" s="25" t="s">
        <v>1017</v>
      </c>
    </row>
    <row r="73" spans="9:9" ht="15.75" x14ac:dyDescent="0.25">
      <c r="I73" s="25" t="s">
        <v>1018</v>
      </c>
    </row>
    <row r="74" spans="9:9" ht="15.75" x14ac:dyDescent="0.25">
      <c r="I74" s="25" t="s">
        <v>1019</v>
      </c>
    </row>
    <row r="75" spans="9:9" ht="15.75" x14ac:dyDescent="0.25">
      <c r="I75" s="25" t="s">
        <v>1020</v>
      </c>
    </row>
    <row r="76" spans="9:9" ht="15.75" x14ac:dyDescent="0.25">
      <c r="I76" s="25" t="s">
        <v>1021</v>
      </c>
    </row>
    <row r="77" spans="9:9" ht="15.75" x14ac:dyDescent="0.25">
      <c r="I77" s="25" t="s">
        <v>1022</v>
      </c>
    </row>
    <row r="78" spans="9:9" ht="15.75" x14ac:dyDescent="0.25">
      <c r="I78" s="25" t="s">
        <v>1023</v>
      </c>
    </row>
    <row r="79" spans="9:9" ht="15.75" x14ac:dyDescent="0.25">
      <c r="I79" s="25" t="s">
        <v>1024</v>
      </c>
    </row>
    <row r="80" spans="9:9" ht="15.75" x14ac:dyDescent="0.25">
      <c r="I80" s="25" t="s">
        <v>1025</v>
      </c>
    </row>
    <row r="81" spans="9:9" ht="15.75" x14ac:dyDescent="0.25">
      <c r="I81" s="25" t="s">
        <v>1026</v>
      </c>
    </row>
    <row r="82" spans="9:9" ht="15.75" x14ac:dyDescent="0.25">
      <c r="I82" s="25" t="s">
        <v>1027</v>
      </c>
    </row>
    <row r="83" spans="9:9" ht="15.75" x14ac:dyDescent="0.25">
      <c r="I83" s="25" t="s">
        <v>1028</v>
      </c>
    </row>
    <row r="84" spans="9:9" ht="15.75" x14ac:dyDescent="0.25">
      <c r="I84" s="25" t="s">
        <v>1029</v>
      </c>
    </row>
    <row r="85" spans="9:9" ht="15.75" x14ac:dyDescent="0.25">
      <c r="I85" s="25" t="s">
        <v>1030</v>
      </c>
    </row>
    <row r="86" spans="9:9" ht="15.75" x14ac:dyDescent="0.25">
      <c r="I86" s="25" t="s">
        <v>1031</v>
      </c>
    </row>
    <row r="87" spans="9:9" ht="15.75" x14ac:dyDescent="0.25">
      <c r="I87" s="25" t="s">
        <v>1032</v>
      </c>
    </row>
    <row r="88" spans="9:9" ht="15.75" x14ac:dyDescent="0.25">
      <c r="I88" s="25" t="s">
        <v>1033</v>
      </c>
    </row>
    <row r="89" spans="9:9" ht="15.75" x14ac:dyDescent="0.25">
      <c r="I89" s="25" t="s">
        <v>1034</v>
      </c>
    </row>
  </sheetData>
  <sortState ref="A7:Z60">
    <sortCondition descending="1" ref="X7:X6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2024-12-06T10:01:39Z</dcterms:modified>
</cp:coreProperties>
</file>