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256" windowHeight="11808" activeTab="3"/>
  </bookViews>
  <sheets>
    <sheet name="7 девушки" sheetId="1" r:id="rId1"/>
    <sheet name="8 девушки" sheetId="2" r:id="rId2"/>
    <sheet name="9 девушки" sheetId="5" r:id="rId3"/>
    <sheet name="10 девушки" sheetId="6" r:id="rId4"/>
    <sheet name="11 девушки" sheetId="8" r:id="rId5"/>
  </sheets>
  <definedNames>
    <definedName name="Z_E089515C_7A47_489C_8BF8_B76124DF728F_.wvu.PrintArea" localSheetId="3" hidden="1">'10 девушки'!$A$1:$O$28</definedName>
    <definedName name="Z_E089515C_7A47_489C_8BF8_B76124DF728F_.wvu.PrintArea" localSheetId="0" hidden="1">'7 девушки'!$A$1:$O$39</definedName>
    <definedName name="Z_E089515C_7A47_489C_8BF8_B76124DF728F_.wvu.PrintArea" localSheetId="1" hidden="1">'8 девушки'!$A$1:$O$36</definedName>
    <definedName name="Z_E089515C_7A47_489C_8BF8_B76124DF728F_.wvu.PrintArea" localSheetId="2" hidden="1">'9 девушки'!$A$1:$O$39</definedName>
    <definedName name="_xlnm.Print_Area" localSheetId="3">'10 девушки'!$A$1:$O$28</definedName>
    <definedName name="_xlnm.Print_Area" localSheetId="0">'7 девушки'!$A$1:$O$39</definedName>
    <definedName name="_xlnm.Print_Area" localSheetId="1">'8 девушки'!$A$1:$O$36</definedName>
    <definedName name="_xlnm.Print_Area" localSheetId="2">'9 девушки'!$A$1:$O$39</definedName>
  </definedNames>
  <calcPr calcId="124519"/>
  <customWorkbookViews>
    <customWorkbookView name="M.Kucheriavaia - Личное представление" guid="{E089515C-7A47-489C-8BF8-B76124DF728F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H9" i="2"/>
  <c r="H9" i="1"/>
  <c r="I38" s="1"/>
  <c r="H9" i="5"/>
  <c r="H9" i="8"/>
  <c r="H9" i="6"/>
  <c r="M10" i="8"/>
  <c r="K10"/>
  <c r="M24"/>
  <c r="K24"/>
  <c r="M18"/>
  <c r="K18"/>
  <c r="M16"/>
  <c r="K16"/>
  <c r="M20"/>
  <c r="K20"/>
  <c r="M22"/>
  <c r="K22"/>
  <c r="M19"/>
  <c r="K19"/>
  <c r="M14"/>
  <c r="K14"/>
  <c r="M15"/>
  <c r="K15"/>
  <c r="M13"/>
  <c r="K13"/>
  <c r="M11"/>
  <c r="K11"/>
  <c r="M29"/>
  <c r="K29"/>
  <c r="M27"/>
  <c r="K27"/>
  <c r="M17"/>
  <c r="K17"/>
  <c r="M26"/>
  <c r="K26"/>
  <c r="M23"/>
  <c r="K23"/>
  <c r="M12"/>
  <c r="K12"/>
  <c r="M25"/>
  <c r="K25"/>
  <c r="M21"/>
  <c r="K21"/>
  <c r="M30"/>
  <c r="K30"/>
  <c r="M31"/>
  <c r="K31"/>
  <c r="M28"/>
  <c r="K28"/>
  <c r="M19" i="6"/>
  <c r="K19"/>
  <c r="M12"/>
  <c r="K12"/>
  <c r="M10"/>
  <c r="K10"/>
  <c r="M16"/>
  <c r="K16"/>
  <c r="M25"/>
  <c r="K25"/>
  <c r="M17"/>
  <c r="K17"/>
  <c r="M23"/>
  <c r="K23"/>
  <c r="M27"/>
  <c r="K27"/>
  <c r="M14"/>
  <c r="K14"/>
  <c r="M15"/>
  <c r="K15"/>
  <c r="M26"/>
  <c r="K26"/>
  <c r="M28"/>
  <c r="K28"/>
  <c r="M20"/>
  <c r="K20"/>
  <c r="M11"/>
  <c r="K11"/>
  <c r="M22"/>
  <c r="K22"/>
  <c r="M13"/>
  <c r="K13"/>
  <c r="M21"/>
  <c r="K21"/>
  <c r="M24"/>
  <c r="K24"/>
  <c r="M18"/>
  <c r="K18"/>
  <c r="M14" i="5"/>
  <c r="K14"/>
  <c r="M26"/>
  <c r="K26"/>
  <c r="M25"/>
  <c r="K25"/>
  <c r="M15"/>
  <c r="K15"/>
  <c r="M18"/>
  <c r="K18"/>
  <c r="M10"/>
  <c r="K10"/>
  <c r="M34"/>
  <c r="K34"/>
  <c r="M33"/>
  <c r="K33"/>
  <c r="M31"/>
  <c r="K31"/>
  <c r="M12"/>
  <c r="K12"/>
  <c r="M17"/>
  <c r="K17"/>
  <c r="M21"/>
  <c r="K21"/>
  <c r="M13"/>
  <c r="K13"/>
  <c r="M19"/>
  <c r="K19"/>
  <c r="M27"/>
  <c r="K27"/>
  <c r="M36"/>
  <c r="K36"/>
  <c r="M20"/>
  <c r="K20"/>
  <c r="M24"/>
  <c r="K24"/>
  <c r="M32"/>
  <c r="K32"/>
  <c r="M39"/>
  <c r="K39"/>
  <c r="M37"/>
  <c r="K37"/>
  <c r="M35"/>
  <c r="K35"/>
  <c r="M29"/>
  <c r="K29"/>
  <c r="M16"/>
  <c r="K16"/>
  <c r="M28"/>
  <c r="K28"/>
  <c r="M30"/>
  <c r="K30"/>
  <c r="M38"/>
  <c r="K38"/>
  <c r="M23"/>
  <c r="K23"/>
  <c r="M11"/>
  <c r="K11"/>
  <c r="M22"/>
  <c r="K22"/>
  <c r="M21" i="2"/>
  <c r="K21"/>
  <c r="M14"/>
  <c r="K14"/>
  <c r="M12"/>
  <c r="K12"/>
  <c r="M16"/>
  <c r="K16"/>
  <c r="M31"/>
  <c r="K31"/>
  <c r="M33"/>
  <c r="K33"/>
  <c r="M35"/>
  <c r="K35"/>
  <c r="M34"/>
  <c r="K34"/>
  <c r="M37"/>
  <c r="K37"/>
  <c r="M28"/>
  <c r="K28"/>
  <c r="M18"/>
  <c r="K18"/>
  <c r="M25"/>
  <c r="K25"/>
  <c r="M20"/>
  <c r="K20"/>
  <c r="M29"/>
  <c r="K29"/>
  <c r="M19"/>
  <c r="K19"/>
  <c r="M22"/>
  <c r="K22"/>
  <c r="M23"/>
  <c r="K23"/>
  <c r="M30"/>
  <c r="K30"/>
  <c r="M24"/>
  <c r="K24"/>
  <c r="M27"/>
  <c r="K27"/>
  <c r="M10"/>
  <c r="K10"/>
  <c r="M13"/>
  <c r="K13"/>
  <c r="M17"/>
  <c r="K17"/>
  <c r="M32"/>
  <c r="K32"/>
  <c r="M36"/>
  <c r="K36"/>
  <c r="M11"/>
  <c r="K11"/>
  <c r="M15"/>
  <c r="K15"/>
  <c r="M26"/>
  <c r="K26"/>
  <c r="I10" i="6" l="1"/>
  <c r="N10" s="1"/>
  <c r="I14"/>
  <c r="N14" s="1"/>
  <c r="I17"/>
  <c r="N17" s="1"/>
  <c r="I19"/>
  <c r="N19" s="1"/>
  <c r="I20"/>
  <c r="N20" s="1"/>
  <c r="I28"/>
  <c r="N28" s="1"/>
  <c r="I23"/>
  <c r="N23" s="1"/>
  <c r="I22" i="5"/>
  <c r="N22" s="1"/>
  <c r="I30"/>
  <c r="N30" s="1"/>
  <c r="I20"/>
  <c r="N20" s="1"/>
  <c r="I37"/>
  <c r="N37" s="1"/>
  <c r="I13"/>
  <c r="N13" s="1"/>
  <c r="I18"/>
  <c r="N18" s="1"/>
  <c r="I12"/>
  <c r="N12" s="1"/>
  <c r="I29"/>
  <c r="N29" s="1"/>
  <c r="I39"/>
  <c r="N39" s="1"/>
  <c r="I19"/>
  <c r="N19" s="1"/>
  <c r="I11"/>
  <c r="N11" s="1"/>
  <c r="I14"/>
  <c r="N14" s="1"/>
  <c r="I31"/>
  <c r="N31" s="1"/>
  <c r="I15"/>
  <c r="N15" s="1"/>
  <c r="I17" i="8"/>
  <c r="N17" s="1"/>
  <c r="I16"/>
  <c r="N16" s="1"/>
  <c r="I28"/>
  <c r="N28" s="1"/>
  <c r="I13"/>
  <c r="N13" s="1"/>
  <c r="I25"/>
  <c r="N25" s="1"/>
  <c r="I14"/>
  <c r="N14" s="1"/>
  <c r="I27"/>
  <c r="N27" s="1"/>
  <c r="I10"/>
  <c r="N10" s="1"/>
  <c r="I26" i="2"/>
  <c r="I18" i="6"/>
  <c r="I13"/>
  <c r="N13" s="1"/>
  <c r="I11"/>
  <c r="N11" s="1"/>
  <c r="I15"/>
  <c r="N15" s="1"/>
  <c r="I16"/>
  <c r="N16" s="1"/>
  <c r="I12"/>
  <c r="N12" s="1"/>
  <c r="I24"/>
  <c r="N24" s="1"/>
  <c r="I21"/>
  <c r="N21" s="1"/>
  <c r="I22"/>
  <c r="N22" s="1"/>
  <c r="I26"/>
  <c r="N26" s="1"/>
  <c r="I27"/>
  <c r="N27" s="1"/>
  <c r="I25"/>
  <c r="N25" s="1"/>
  <c r="I11" i="8"/>
  <c r="N11" s="1"/>
  <c r="I30"/>
  <c r="N30" s="1"/>
  <c r="I23"/>
  <c r="N23" s="1"/>
  <c r="I22"/>
  <c r="N22" s="1"/>
  <c r="I24"/>
  <c r="N24" s="1"/>
  <c r="I21"/>
  <c r="N21" s="1"/>
  <c r="I26"/>
  <c r="N26" s="1"/>
  <c r="I15"/>
  <c r="N15" s="1"/>
  <c r="I20"/>
  <c r="N20" s="1"/>
  <c r="I31"/>
  <c r="N31" s="1"/>
  <c r="I12"/>
  <c r="N12" s="1"/>
  <c r="I29"/>
  <c r="N29" s="1"/>
  <c r="I19"/>
  <c r="N19" s="1"/>
  <c r="I18"/>
  <c r="N18" s="1"/>
  <c r="I38" i="5"/>
  <c r="N38" s="1"/>
  <c r="I16"/>
  <c r="N16" s="1"/>
  <c r="I24"/>
  <c r="N24" s="1"/>
  <c r="I27"/>
  <c r="N27" s="1"/>
  <c r="I17"/>
  <c r="N17" s="1"/>
  <c r="I10"/>
  <c r="N10" s="1"/>
  <c r="I26"/>
  <c r="N26" s="1"/>
  <c r="I23"/>
  <c r="N23" s="1"/>
  <c r="I28"/>
  <c r="N28" s="1"/>
  <c r="I35"/>
  <c r="N35" s="1"/>
  <c r="I32"/>
  <c r="N32" s="1"/>
  <c r="I36"/>
  <c r="N36" s="1"/>
  <c r="I21"/>
  <c r="N21" s="1"/>
  <c r="I33"/>
  <c r="N33" s="1"/>
  <c r="I34"/>
  <c r="N34" s="1"/>
  <c r="I25"/>
  <c r="N25" s="1"/>
  <c r="N18" i="6"/>
  <c r="I27" i="1" l="1"/>
  <c r="K27"/>
  <c r="M27"/>
  <c r="I31"/>
  <c r="K31"/>
  <c r="M31"/>
  <c r="I28"/>
  <c r="K28"/>
  <c r="M28"/>
  <c r="I36"/>
  <c r="K36"/>
  <c r="M36"/>
  <c r="I24"/>
  <c r="K24"/>
  <c r="M24"/>
  <c r="K38"/>
  <c r="I30"/>
  <c r="I16"/>
  <c r="K34"/>
  <c r="I34"/>
  <c r="I32"/>
  <c r="K30"/>
  <c r="M34"/>
  <c r="I25"/>
  <c r="K25"/>
  <c r="M25"/>
  <c r="I12"/>
  <c r="K12"/>
  <c r="M12"/>
  <c r="I11"/>
  <c r="K11"/>
  <c r="M11"/>
  <c r="I10"/>
  <c r="K10"/>
  <c r="M10"/>
  <c r="K16"/>
  <c r="M16"/>
  <c r="I15"/>
  <c r="K15"/>
  <c r="M15"/>
  <c r="I18"/>
  <c r="K18"/>
  <c r="M18"/>
  <c r="I20"/>
  <c r="K20"/>
  <c r="M20"/>
  <c r="I26"/>
  <c r="K26"/>
  <c r="M26"/>
  <c r="I37"/>
  <c r="K37"/>
  <c r="M37"/>
  <c r="I13"/>
  <c r="K13"/>
  <c r="M13"/>
  <c r="I21"/>
  <c r="K21"/>
  <c r="M21"/>
  <c r="I14"/>
  <c r="K14"/>
  <c r="M14"/>
  <c r="I17"/>
  <c r="K17"/>
  <c r="M17"/>
  <c r="I29"/>
  <c r="K29"/>
  <c r="M29"/>
  <c r="M33"/>
  <c r="M30"/>
  <c r="M32"/>
  <c r="M35"/>
  <c r="M22"/>
  <c r="M19"/>
  <c r="M39"/>
  <c r="M23"/>
  <c r="M38"/>
  <c r="N11" l="1"/>
  <c r="N12"/>
  <c r="N16"/>
  <c r="N10"/>
  <c r="N31"/>
  <c r="N28"/>
  <c r="N13"/>
  <c r="N36"/>
  <c r="N24"/>
  <c r="N27"/>
  <c r="N26"/>
  <c r="N18"/>
  <c r="N20"/>
  <c r="N21"/>
  <c r="N29"/>
  <c r="N17"/>
  <c r="N15"/>
  <c r="N14"/>
  <c r="N37"/>
  <c r="N25"/>
  <c r="K23"/>
  <c r="I23"/>
  <c r="K39"/>
  <c r="I39"/>
  <c r="K19"/>
  <c r="I19"/>
  <c r="K22"/>
  <c r="I22"/>
  <c r="K35"/>
  <c r="I35"/>
  <c r="K32"/>
  <c r="K33"/>
  <c r="I33"/>
  <c r="N34" l="1"/>
  <c r="N23"/>
  <c r="N35"/>
  <c r="N30"/>
  <c r="N33"/>
  <c r="N19"/>
  <c r="N32"/>
  <c r="N39"/>
  <c r="N22"/>
  <c r="N38"/>
  <c r="I29" i="2"/>
  <c r="N29" s="1"/>
  <c r="I35"/>
  <c r="N35" s="1"/>
  <c r="I36"/>
  <c r="N36" s="1"/>
  <c r="I15"/>
  <c r="N15" s="1"/>
  <c r="I11"/>
  <c r="N11" s="1"/>
  <c r="I12"/>
  <c r="N12" s="1"/>
  <c r="I13"/>
  <c r="N13" s="1"/>
  <c r="I31"/>
  <c r="N31" s="1"/>
  <c r="I17"/>
  <c r="N17" s="1"/>
  <c r="I25"/>
  <c r="N25" s="1"/>
  <c r="I27"/>
  <c r="N27" s="1"/>
  <c r="I37"/>
  <c r="N37" s="1"/>
  <c r="I19"/>
  <c r="N19" s="1"/>
  <c r="I32"/>
  <c r="N32" s="1"/>
  <c r="I18"/>
  <c r="N18" s="1"/>
  <c r="I28"/>
  <c r="N28" s="1"/>
  <c r="I24"/>
  <c r="N24" s="1"/>
  <c r="I20"/>
  <c r="N20" s="1"/>
  <c r="I21"/>
  <c r="N21" s="1"/>
  <c r="I34"/>
  <c r="N34" s="1"/>
  <c r="I23"/>
  <c r="N23" s="1"/>
  <c r="I22"/>
  <c r="N22" s="1"/>
  <c r="I30"/>
  <c r="N30" s="1"/>
  <c r="I14"/>
  <c r="N14" s="1"/>
  <c r="I16"/>
  <c r="N16" s="1"/>
  <c r="N26"/>
  <c r="I10"/>
  <c r="N10" s="1"/>
  <c r="I33"/>
  <c r="N33" s="1"/>
</calcChain>
</file>

<file path=xl/sharedStrings.xml><?xml version="1.0" encoding="utf-8"?>
<sst xmlns="http://schemas.openxmlformats.org/spreadsheetml/2006/main" count="749" uniqueCount="370">
  <si>
    <t>№</t>
  </si>
  <si>
    <t>Класс</t>
  </si>
  <si>
    <t>Теория</t>
  </si>
  <si>
    <t>Баллы</t>
  </si>
  <si>
    <t>результат</t>
  </si>
  <si>
    <t>время в сек</t>
  </si>
  <si>
    <t>зачетные баллы</t>
  </si>
  <si>
    <t>баллы</t>
  </si>
  <si>
    <t>Образовательная организация</t>
  </si>
  <si>
    <t>шифр</t>
  </si>
  <si>
    <t>Гимнастика</t>
  </si>
  <si>
    <t>фамилия</t>
  </si>
  <si>
    <t>имя</t>
  </si>
  <si>
    <t>отчество</t>
  </si>
  <si>
    <t xml:space="preserve">ВСЕГО баллов </t>
  </si>
  <si>
    <t>max 100</t>
  </si>
  <si>
    <t>max 20</t>
  </si>
  <si>
    <t>max 40</t>
  </si>
  <si>
    <t>Игровые виды спорта</t>
  </si>
  <si>
    <r>
      <t>Дата и время: "_</t>
    </r>
    <r>
      <rPr>
        <u/>
        <sz val="12"/>
        <rFont val="Times New Roman"/>
        <family val="1"/>
        <charset val="204"/>
      </rPr>
      <t>_9_</t>
    </r>
    <r>
      <rPr>
        <sz val="12"/>
        <rFont val="Times New Roman"/>
        <family val="1"/>
        <charset val="204"/>
      </rPr>
      <t>_"</t>
    </r>
    <r>
      <rPr>
        <u/>
        <sz val="12"/>
        <rFont val="Times New Roman"/>
        <family val="1"/>
        <charset val="204"/>
      </rPr>
      <t xml:space="preserve">   декабря   </t>
    </r>
    <r>
      <rPr>
        <sz val="12"/>
        <rFont val="Times New Roman"/>
        <family val="1"/>
        <charset val="204"/>
      </rPr>
      <t xml:space="preserve"> 2024 года</t>
    </r>
  </si>
  <si>
    <t xml:space="preserve">Протокол </t>
  </si>
  <si>
    <t>муниципального этапа Всероссийской олимпиады школьников 2024-2025 уч. год    Физическая культура 9 класс (девочки)</t>
  </si>
  <si>
    <t>муниципального этапа Всероссийской олимпиады школьников 2024-2025 уч. год    Физическая культура 7 класс (девочки)</t>
  </si>
  <si>
    <t>муниципального этапа Всероссийской олимпиады школьников 2024-2025 уч. год    Физическая культура 8 класс (девочки)</t>
  </si>
  <si>
    <r>
      <t>Дата и время: "_</t>
    </r>
    <r>
      <rPr>
        <u/>
        <sz val="12"/>
        <rFont val="Times New Roman"/>
        <family val="1"/>
        <charset val="204"/>
      </rPr>
      <t xml:space="preserve">_9  </t>
    </r>
    <r>
      <rPr>
        <sz val="12"/>
        <rFont val="Times New Roman"/>
        <family val="1"/>
        <charset val="204"/>
      </rPr>
      <t>"</t>
    </r>
    <r>
      <rPr>
        <u/>
        <sz val="12"/>
        <rFont val="Times New Roman"/>
        <family val="1"/>
        <charset val="204"/>
      </rPr>
      <t xml:space="preserve">   декабря   </t>
    </r>
    <r>
      <rPr>
        <sz val="12"/>
        <rFont val="Times New Roman"/>
        <family val="1"/>
        <charset val="204"/>
      </rPr>
      <t xml:space="preserve"> 2024 года</t>
    </r>
  </si>
  <si>
    <t>муниципального этапа Всероссийской олимпиады школьников 2024-2025 уч. год    Физическая культура 10 класс (девочки)</t>
  </si>
  <si>
    <t>муниципального этапа Всероссийской олимпиады школьников 2024-2025 уч. год    Физическая культура 11 класс (девочки)</t>
  </si>
  <si>
    <t>Лучший результат среди девушек 7 класс</t>
  </si>
  <si>
    <t>Лучший результат среди девушек 8 класс</t>
  </si>
  <si>
    <t>Лучший результат среди девушек 9 класс</t>
  </si>
  <si>
    <t>Лучший результат среди девушек 10 класс</t>
  </si>
  <si>
    <t>Лучший результат среди девушек 11 классов</t>
  </si>
  <si>
    <t>Дата рождения</t>
  </si>
  <si>
    <t>Фамилия</t>
  </si>
  <si>
    <t>Имя</t>
  </si>
  <si>
    <t>Отчество</t>
  </si>
  <si>
    <t>Крюкова</t>
  </si>
  <si>
    <t>Валерия</t>
  </si>
  <si>
    <t>Григорьевна</t>
  </si>
  <si>
    <t xml:space="preserve">Свириденко </t>
  </si>
  <si>
    <t>Элиана</t>
  </si>
  <si>
    <t>Алексеевна</t>
  </si>
  <si>
    <t>Эвелина</t>
  </si>
  <si>
    <t xml:space="preserve">Маштабдулова </t>
  </si>
  <si>
    <t>Карина</t>
  </si>
  <si>
    <t>Хусниддиновна</t>
  </si>
  <si>
    <t>Манджиева</t>
  </si>
  <si>
    <t>Альмина</t>
  </si>
  <si>
    <t xml:space="preserve"> Баатровна</t>
  </si>
  <si>
    <t>Фоменко</t>
  </si>
  <si>
    <t>Ксения</t>
  </si>
  <si>
    <t xml:space="preserve"> Вячеславовна</t>
  </si>
  <si>
    <t xml:space="preserve">Бадгаева </t>
  </si>
  <si>
    <t>Арина</t>
  </si>
  <si>
    <t>Саналовна</t>
  </si>
  <si>
    <t>Ольцонова</t>
  </si>
  <si>
    <t>Айта</t>
  </si>
  <si>
    <t>Алдаровна</t>
  </si>
  <si>
    <t>Шаглинова</t>
  </si>
  <si>
    <t>Анастасия</t>
  </si>
  <si>
    <t>Павловна</t>
  </si>
  <si>
    <t>Дарья</t>
  </si>
  <si>
    <t>Владимировна</t>
  </si>
  <si>
    <t>Станиславовна</t>
  </si>
  <si>
    <t>Наркаева</t>
  </si>
  <si>
    <t>Яна</t>
  </si>
  <si>
    <t>Очировна</t>
  </si>
  <si>
    <t>Санджиева</t>
  </si>
  <si>
    <t>Даяна</t>
  </si>
  <si>
    <t>Андреевна</t>
  </si>
  <si>
    <t>Амуланга</t>
  </si>
  <si>
    <t>Савровна</t>
  </si>
  <si>
    <t>Эрендженова</t>
  </si>
  <si>
    <t>Сангаджиева</t>
  </si>
  <si>
    <t>Дарина</t>
  </si>
  <si>
    <t>Баатровна</t>
  </si>
  <si>
    <t xml:space="preserve">Виктория </t>
  </si>
  <si>
    <t xml:space="preserve">Казанкина </t>
  </si>
  <si>
    <t xml:space="preserve">Алена </t>
  </si>
  <si>
    <t xml:space="preserve">Мушаева </t>
  </si>
  <si>
    <t>Амина</t>
  </si>
  <si>
    <t xml:space="preserve"> Мергеновна</t>
  </si>
  <si>
    <t xml:space="preserve">Мухлаева </t>
  </si>
  <si>
    <t>Эльзята</t>
  </si>
  <si>
    <t>Эренценовна</t>
  </si>
  <si>
    <t xml:space="preserve">Черкасова </t>
  </si>
  <si>
    <t>Санчира</t>
  </si>
  <si>
    <t>Александровна</t>
  </si>
  <si>
    <t>Анджукаева</t>
  </si>
  <si>
    <t>Водопьянова</t>
  </si>
  <si>
    <t>Ирина</t>
  </si>
  <si>
    <t>Сергеевна</t>
  </si>
  <si>
    <t xml:space="preserve">Сосвикова </t>
  </si>
  <si>
    <t>Сагина</t>
  </si>
  <si>
    <t>Каукенова</t>
  </si>
  <si>
    <t>Ульяна</t>
  </si>
  <si>
    <t>Джангаровна</t>
  </si>
  <si>
    <t>Алина</t>
  </si>
  <si>
    <t>Когданова</t>
  </si>
  <si>
    <t>Герел</t>
  </si>
  <si>
    <r>
      <t xml:space="preserve">Место проведения:    </t>
    </r>
    <r>
      <rPr>
        <b/>
        <u/>
        <sz val="12"/>
        <rFont val="Times New Roman"/>
        <family val="1"/>
        <charset val="204"/>
      </rPr>
      <t>МБОУ "СОШ №21"</t>
    </r>
  </si>
  <si>
    <t>МБОУ "СОШ № 2"</t>
  </si>
  <si>
    <t>МБОУ "СОШ №10" им. Бембетова В.А.</t>
  </si>
  <si>
    <t>МБОУ "СОШ №12"</t>
  </si>
  <si>
    <t>МБОУ СОШ № 18</t>
  </si>
  <si>
    <t>МБОУ "СОШ №23 им. Эрдниева П.М."</t>
  </si>
  <si>
    <t>МБОУ "ЭКГ"</t>
  </si>
  <si>
    <t>МБОУ "Элистинский технический лицей"</t>
  </si>
  <si>
    <t>МБОУ "Калмыцкая этнокультурная гимназия им. Зая-Пандиты"</t>
  </si>
  <si>
    <t>МБОУ "СОШ №8 им. Н. Очирова"</t>
  </si>
  <si>
    <t>МБОУ "СОШ №  15"</t>
  </si>
  <si>
    <t>МБОУ "СОШ № 3"</t>
  </si>
  <si>
    <t>Мангутова</t>
  </si>
  <si>
    <t>Баина</t>
  </si>
  <si>
    <t>Мергеновна</t>
  </si>
  <si>
    <t xml:space="preserve">Иджеева </t>
  </si>
  <si>
    <t>Анна</t>
  </si>
  <si>
    <t>Арсеновна</t>
  </si>
  <si>
    <t>Дана</t>
  </si>
  <si>
    <t>Викторовна</t>
  </si>
  <si>
    <t>Бамбаева</t>
  </si>
  <si>
    <t>Полина</t>
  </si>
  <si>
    <t>Хонгоровна</t>
  </si>
  <si>
    <t>Руслановна</t>
  </si>
  <si>
    <t>Корникова</t>
  </si>
  <si>
    <t>Луиза</t>
  </si>
  <si>
    <t>Эркеновна</t>
  </si>
  <si>
    <t xml:space="preserve">Босхомджиева </t>
  </si>
  <si>
    <t xml:space="preserve">Иляна </t>
  </si>
  <si>
    <t xml:space="preserve">Санджиевна </t>
  </si>
  <si>
    <t xml:space="preserve">Мучаева </t>
  </si>
  <si>
    <t xml:space="preserve">Айлана </t>
  </si>
  <si>
    <t xml:space="preserve">Сергеевна </t>
  </si>
  <si>
    <t xml:space="preserve">Горяева </t>
  </si>
  <si>
    <t xml:space="preserve">Аюна </t>
  </si>
  <si>
    <t xml:space="preserve">Дорджиевна </t>
  </si>
  <si>
    <t>Ангрикова</t>
  </si>
  <si>
    <t>Ариана</t>
  </si>
  <si>
    <t>Евгеньевна</t>
  </si>
  <si>
    <t>Манджусова</t>
  </si>
  <si>
    <t>Валериевна</t>
  </si>
  <si>
    <t>Лиджиева</t>
  </si>
  <si>
    <t>Горяева</t>
  </si>
  <si>
    <t>Иляна</t>
  </si>
  <si>
    <t>Неделько</t>
  </si>
  <si>
    <t>Валерьевна</t>
  </si>
  <si>
    <t xml:space="preserve">Тугдумова </t>
  </si>
  <si>
    <t xml:space="preserve">Наранова </t>
  </si>
  <si>
    <t>Улана</t>
  </si>
  <si>
    <t>Дорджиева</t>
  </si>
  <si>
    <t>Айлана</t>
  </si>
  <si>
    <t>Вадимовна</t>
  </si>
  <si>
    <t>Дербенёва</t>
  </si>
  <si>
    <t>Матвенова</t>
  </si>
  <si>
    <t>Картэнова</t>
  </si>
  <si>
    <t>Камилла</t>
  </si>
  <si>
    <t>Чумудова</t>
  </si>
  <si>
    <t>Алтана</t>
  </si>
  <si>
    <t>Мингияновна</t>
  </si>
  <si>
    <t>Николаевна</t>
  </si>
  <si>
    <t>МБОУ "СОШ №4"</t>
  </si>
  <si>
    <t>МБОУ "СОШ № 17" им.Кугультинова Д.Н.</t>
  </si>
  <si>
    <t>МБОУ "СОШ №20" г.Элисты</t>
  </si>
  <si>
    <t>МБОУ "СОШ №21"</t>
  </si>
  <si>
    <t xml:space="preserve">МБОУ "РНГ" </t>
  </si>
  <si>
    <t xml:space="preserve">Манжикова </t>
  </si>
  <si>
    <t>Николь</t>
  </si>
  <si>
    <t>Басанговна</t>
  </si>
  <si>
    <t>Бондарева</t>
  </si>
  <si>
    <t>Мария</t>
  </si>
  <si>
    <t>Юрьевна</t>
  </si>
  <si>
    <t xml:space="preserve">Эрендженова </t>
  </si>
  <si>
    <t>Энкира</t>
  </si>
  <si>
    <t>Хаалг-Савровна</t>
  </si>
  <si>
    <t xml:space="preserve">Синкиева </t>
  </si>
  <si>
    <t>Екатерина</t>
  </si>
  <si>
    <t>Витальевна</t>
  </si>
  <si>
    <t xml:space="preserve">Эрднигоряева </t>
  </si>
  <si>
    <t>Ангелина</t>
  </si>
  <si>
    <t>Артемовна</t>
  </si>
  <si>
    <t>Манжикова</t>
  </si>
  <si>
    <t xml:space="preserve">Сангаджиева </t>
  </si>
  <si>
    <t>Камила</t>
  </si>
  <si>
    <t>Борисовна</t>
  </si>
  <si>
    <t>Чимидова</t>
  </si>
  <si>
    <t xml:space="preserve">Шамаева </t>
  </si>
  <si>
    <t>Катрин</t>
  </si>
  <si>
    <t>Яковлева</t>
  </si>
  <si>
    <t>Любовь</t>
  </si>
  <si>
    <t>Ивановна</t>
  </si>
  <si>
    <t>Исаева</t>
  </si>
  <si>
    <t>Марьям</t>
  </si>
  <si>
    <t>Адильевна</t>
  </si>
  <si>
    <t>Докурова</t>
  </si>
  <si>
    <t>Милана</t>
  </si>
  <si>
    <t xml:space="preserve">Манжикова             </t>
  </si>
  <si>
    <t>София</t>
  </si>
  <si>
    <t xml:space="preserve">Андреевна </t>
  </si>
  <si>
    <t xml:space="preserve">Очирова </t>
  </si>
  <si>
    <t>Аюшова</t>
  </si>
  <si>
    <t>Евгения</t>
  </si>
  <si>
    <t>Эрдниевна</t>
  </si>
  <si>
    <t>Аильчиева</t>
  </si>
  <si>
    <t>Бекболотовна</t>
  </si>
  <si>
    <t xml:space="preserve">Нимгирова </t>
  </si>
  <si>
    <t>Заяна</t>
  </si>
  <si>
    <t>Инджиевна</t>
  </si>
  <si>
    <t>Канаева</t>
  </si>
  <si>
    <t>Цереновна</t>
  </si>
  <si>
    <t>Ностаева</t>
  </si>
  <si>
    <t xml:space="preserve">Оконова </t>
  </si>
  <si>
    <t xml:space="preserve">Оюна </t>
  </si>
  <si>
    <t>Дорджиевна</t>
  </si>
  <si>
    <t xml:space="preserve">Базаева </t>
  </si>
  <si>
    <t>Вероника</t>
  </si>
  <si>
    <t>Мухараева</t>
  </si>
  <si>
    <t>Заяновна</t>
  </si>
  <si>
    <t>Михайловна</t>
  </si>
  <si>
    <t>Хаджиева</t>
  </si>
  <si>
    <t>Инесса</t>
  </si>
  <si>
    <t>Слободчикова</t>
  </si>
  <si>
    <t>Кекленова</t>
  </si>
  <si>
    <t>Вячеславовна</t>
  </si>
  <si>
    <t>Арнаева</t>
  </si>
  <si>
    <t>Ангира</t>
  </si>
  <si>
    <t>Нарановна</t>
  </si>
  <si>
    <t>Чензеева</t>
  </si>
  <si>
    <t>Манрана</t>
  </si>
  <si>
    <t>Романовна</t>
  </si>
  <si>
    <t>Хурчиева</t>
  </si>
  <si>
    <t>Рвачева</t>
  </si>
  <si>
    <t>Нина</t>
  </si>
  <si>
    <t>Дмитриевна</t>
  </si>
  <si>
    <t>МБОУ "СОШ № 17" им.Кугульинова Д.Н.</t>
  </si>
  <si>
    <t>МБОУ "Элистинский лицей"</t>
  </si>
  <si>
    <r>
      <t>МБОУ "Элистинский лицей</t>
    </r>
    <r>
      <rPr>
        <sz val="12"/>
        <color indexed="8"/>
        <rFont val="Times New Roman"/>
        <family val="1"/>
        <charset val="204"/>
      </rPr>
      <t>"</t>
    </r>
  </si>
  <si>
    <t>МБОУ " Элистинский технический лицей"</t>
  </si>
  <si>
    <t xml:space="preserve"> Инджиева</t>
  </si>
  <si>
    <t>Софья</t>
  </si>
  <si>
    <t>Хечиевна</t>
  </si>
  <si>
    <t xml:space="preserve">Шургучинова </t>
  </si>
  <si>
    <t>Шовкеева</t>
  </si>
  <si>
    <t>Васильевна</t>
  </si>
  <si>
    <t xml:space="preserve">Манджиева </t>
  </si>
  <si>
    <t xml:space="preserve">Данара </t>
  </si>
  <si>
    <t>Бамбушева</t>
  </si>
  <si>
    <t>Маргарита</t>
  </si>
  <si>
    <t xml:space="preserve">Заяна </t>
  </si>
  <si>
    <t xml:space="preserve">Саналовна </t>
  </si>
  <si>
    <t xml:space="preserve">Бембешева </t>
  </si>
  <si>
    <t xml:space="preserve">Арсланговна </t>
  </si>
  <si>
    <t xml:space="preserve">Карнусова </t>
  </si>
  <si>
    <t xml:space="preserve">Амина </t>
  </si>
  <si>
    <t xml:space="preserve">Владимировна </t>
  </si>
  <si>
    <t>Шибиджиева</t>
  </si>
  <si>
    <t xml:space="preserve">Колорова </t>
  </si>
  <si>
    <t>Булгун</t>
  </si>
  <si>
    <t>Владиславовна</t>
  </si>
  <si>
    <t>Чумашкаева</t>
  </si>
  <si>
    <t>Оюна</t>
  </si>
  <si>
    <t>Гаряева</t>
  </si>
  <si>
    <t>Васильева</t>
  </si>
  <si>
    <t>Айтана</t>
  </si>
  <si>
    <t xml:space="preserve">Алина </t>
  </si>
  <si>
    <t xml:space="preserve">Бульдигирова </t>
  </si>
  <si>
    <t>Самтонова</t>
  </si>
  <si>
    <t>Шининова</t>
  </si>
  <si>
    <t>Анита</t>
  </si>
  <si>
    <t>Укаева</t>
  </si>
  <si>
    <t>Тарвенова</t>
  </si>
  <si>
    <t>Наяна</t>
  </si>
  <si>
    <t>Насуновна</t>
  </si>
  <si>
    <t>Даргаева</t>
  </si>
  <si>
    <t>Батаевна</t>
  </si>
  <si>
    <t>Акаева</t>
  </si>
  <si>
    <t>Ланна</t>
  </si>
  <si>
    <t>Данзановна</t>
  </si>
  <si>
    <t>Мучкаева</t>
  </si>
  <si>
    <t>Эдуардовна</t>
  </si>
  <si>
    <t>Дарбакова</t>
  </si>
  <si>
    <t>Эрдняевна</t>
  </si>
  <si>
    <t>Самхаева</t>
  </si>
  <si>
    <t>МБОУ "КЭГ им. Зая-Пандиты"</t>
  </si>
  <si>
    <t xml:space="preserve">Бурлуткина </t>
  </si>
  <si>
    <t xml:space="preserve">Элиана </t>
  </si>
  <si>
    <t>Балтыкова</t>
  </si>
  <si>
    <t>Анжелика</t>
  </si>
  <si>
    <t xml:space="preserve">Сувсана </t>
  </si>
  <si>
    <t>Дольгановна</t>
  </si>
  <si>
    <t>Сар-Герел</t>
  </si>
  <si>
    <t xml:space="preserve">Дораева </t>
  </si>
  <si>
    <t>Деляш</t>
  </si>
  <si>
    <t>Сангаджигоряевна</t>
  </si>
  <si>
    <t>Шатаева</t>
  </si>
  <si>
    <t xml:space="preserve">Баин-Дорджиева </t>
  </si>
  <si>
    <t xml:space="preserve">Эренценовна </t>
  </si>
  <si>
    <t xml:space="preserve">Мацакова </t>
  </si>
  <si>
    <t xml:space="preserve">Бадмаевна </t>
  </si>
  <si>
    <t xml:space="preserve">Писковая </t>
  </si>
  <si>
    <t xml:space="preserve">Минкеева </t>
  </si>
  <si>
    <t>Эмилия</t>
  </si>
  <si>
    <t xml:space="preserve">Валерьевна </t>
  </si>
  <si>
    <t>Зражевская</t>
  </si>
  <si>
    <t>Елизавета</t>
  </si>
  <si>
    <t xml:space="preserve">Басангова </t>
  </si>
  <si>
    <t xml:space="preserve">Карина </t>
  </si>
  <si>
    <t xml:space="preserve">Адьяновна </t>
  </si>
  <si>
    <t xml:space="preserve">Убушиева </t>
  </si>
  <si>
    <t xml:space="preserve">Елена </t>
  </si>
  <si>
    <t xml:space="preserve">Арслановна </t>
  </si>
  <si>
    <t xml:space="preserve">Шарапова </t>
  </si>
  <si>
    <t xml:space="preserve">Алиса </t>
  </si>
  <si>
    <t xml:space="preserve">Дмитриевна </t>
  </si>
  <si>
    <t>Поволоцкая</t>
  </si>
  <si>
    <t xml:space="preserve">Арина </t>
  </si>
  <si>
    <t xml:space="preserve">Николаевна </t>
  </si>
  <si>
    <t xml:space="preserve">Бекеева </t>
  </si>
  <si>
    <t xml:space="preserve">Баина </t>
  </si>
  <si>
    <t xml:space="preserve">Савровна </t>
  </si>
  <si>
    <t xml:space="preserve">Вяткина </t>
  </si>
  <si>
    <t xml:space="preserve">Анастсия </t>
  </si>
  <si>
    <t xml:space="preserve">Вячеславовна </t>
  </si>
  <si>
    <t xml:space="preserve">Андреева </t>
  </si>
  <si>
    <t xml:space="preserve">Нарановна </t>
  </si>
  <si>
    <t xml:space="preserve">Бальзурова </t>
  </si>
  <si>
    <t xml:space="preserve">Цагана </t>
  </si>
  <si>
    <t xml:space="preserve">Михайловна </t>
  </si>
  <si>
    <t>Баулкина</t>
  </si>
  <si>
    <t>Альма</t>
  </si>
  <si>
    <t>Алакшанова</t>
  </si>
  <si>
    <t>Петровна</t>
  </si>
  <si>
    <t xml:space="preserve">Эрдниева </t>
  </si>
  <si>
    <t>Голденова</t>
  </si>
  <si>
    <t>Насунова</t>
  </si>
  <si>
    <t>Букина</t>
  </si>
  <si>
    <t xml:space="preserve">Муджеева </t>
  </si>
  <si>
    <t>Герензел</t>
  </si>
  <si>
    <t xml:space="preserve"> Басанговна</t>
  </si>
  <si>
    <t xml:space="preserve">Бекнеева </t>
  </si>
  <si>
    <t>Альвина</t>
  </si>
  <si>
    <t>Чильгирова</t>
  </si>
  <si>
    <t>Наталья</t>
  </si>
  <si>
    <t>Алдушкаева</t>
  </si>
  <si>
    <t>Сандра</t>
  </si>
  <si>
    <t xml:space="preserve">Серова </t>
  </si>
  <si>
    <t>Алиса</t>
  </si>
  <si>
    <t>МБОУ "СОШ № 20"</t>
  </si>
  <si>
    <t>МБОУ "ЭМГ"</t>
  </si>
  <si>
    <t>МБОУ" СОШ № 17"  им Кугульинова Д.Н.</t>
  </si>
  <si>
    <t>МБОУ" СОШ № 17" им Кугульинова Д.Н.</t>
  </si>
  <si>
    <t>МБОУ "СОШ № 18"</t>
  </si>
  <si>
    <t>МБОУ "СОШ № 12"</t>
  </si>
  <si>
    <t>МБОУ "СОШ № 17" им. Кугультинова Д.Н.</t>
  </si>
  <si>
    <t xml:space="preserve">Гаваева </t>
  </si>
  <si>
    <t>призер</t>
  </si>
  <si>
    <t>Победитель</t>
  </si>
  <si>
    <t>Призер</t>
  </si>
  <si>
    <t>Председатель:</t>
  </si>
  <si>
    <t>Прошкин С.Н.</t>
  </si>
  <si>
    <t>Члены жюри:</t>
  </si>
  <si>
    <t>Бамбаева Л.Л.</t>
  </si>
  <si>
    <t>Беспалов М.У.</t>
  </si>
  <si>
    <t>Ефимова Е.В.</t>
  </si>
  <si>
    <t>Наликова А.О.</t>
  </si>
  <si>
    <t>Шогдинов Н.Г.</t>
  </si>
  <si>
    <t>Усунцынова Н.А.</t>
  </si>
  <si>
    <t>Иванова И.Н.</t>
  </si>
  <si>
    <t>Санджиева Е.А.</t>
  </si>
  <si>
    <t>Марсунов С.Н.</t>
  </si>
  <si>
    <t>Церенов Д.П.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</si>
</sst>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rgb="FFFFFF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3" fillId="0" borderId="0">
      <protection locked="0"/>
    </xf>
    <xf numFmtId="0" fontId="15" fillId="0" borderId="0"/>
    <xf numFmtId="0" fontId="16" fillId="0" borderId="0" applyFill="0" applyProtection="0"/>
    <xf numFmtId="0" fontId="17" fillId="0" borderId="0"/>
    <xf numFmtId="0" fontId="16" fillId="0" borderId="0"/>
    <xf numFmtId="0" fontId="1" fillId="0" borderId="0"/>
  </cellStyleXfs>
  <cellXfs count="108">
    <xf numFmtId="0" fontId="0" fillId="0" borderId="0" xfId="0">
      <alignment vertical="center"/>
    </xf>
    <xf numFmtId="0" fontId="2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2" fontId="2" fillId="0" borderId="0" xfId="0" applyNumberFormat="1" applyFont="1" applyFill="1" applyAlignment="1" applyProtection="1">
      <alignment horizontal="center" vertical="center"/>
      <protection locked="0"/>
    </xf>
    <xf numFmtId="164" fontId="2" fillId="0" borderId="0" xfId="0" applyNumberFormat="1" applyFont="1" applyFill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/>
      <protection locked="0"/>
    </xf>
    <xf numFmtId="2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2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2" fontId="9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/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2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9" fillId="4" borderId="2" xfId="4" applyFont="1" applyFill="1" applyBorder="1" applyAlignment="1">
      <alignment horizontal="left" vertical="center"/>
    </xf>
    <xf numFmtId="0" fontId="2" fillId="4" borderId="2" xfId="1" applyFont="1" applyFill="1" applyBorder="1" applyAlignment="1" applyProtection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0" fillId="4" borderId="2" xfId="4" applyFont="1" applyFill="1" applyBorder="1" applyAlignment="1">
      <alignment horizontal="left" vertical="center"/>
    </xf>
    <xf numFmtId="0" fontId="19" fillId="4" borderId="2" xfId="6" applyFont="1" applyFill="1" applyBorder="1" applyAlignment="1">
      <alignment horizontal="left" vertical="center"/>
    </xf>
    <xf numFmtId="0" fontId="20" fillId="4" borderId="2" xfId="6" applyFont="1" applyFill="1" applyBorder="1" applyAlignment="1">
      <alignment horizontal="left" vertical="center"/>
    </xf>
    <xf numFmtId="0" fontId="2" fillId="4" borderId="2" xfId="1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2" xfId="1" applyFont="1" applyFill="1" applyBorder="1" applyAlignment="1" applyProtection="1">
      <alignment horizontal="center" vertical="top"/>
    </xf>
    <xf numFmtId="0" fontId="19" fillId="4" borderId="2" xfId="5" applyFont="1" applyFill="1" applyBorder="1" applyAlignment="1">
      <alignment horizontal="left" vertical="center"/>
    </xf>
    <xf numFmtId="0" fontId="21" fillId="4" borderId="2" xfId="1" applyFont="1" applyFill="1" applyBorder="1" applyAlignment="1" applyProtection="1">
      <alignment horizontal="left" vertical="center"/>
    </xf>
    <xf numFmtId="0" fontId="21" fillId="4" borderId="2" xfId="4" applyFont="1" applyFill="1" applyBorder="1" applyAlignment="1">
      <alignment horizontal="left" vertical="center"/>
    </xf>
    <xf numFmtId="0" fontId="20" fillId="4" borderId="10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2" fillId="4" borderId="11" xfId="1" applyFont="1" applyFill="1" applyBorder="1" applyAlignment="1" applyProtection="1">
      <alignment horizontal="left" vertical="center"/>
    </xf>
    <xf numFmtId="0" fontId="20" fillId="4" borderId="10" xfId="4" applyFont="1" applyFill="1" applyBorder="1" applyAlignment="1">
      <alignment horizontal="left" vertical="center"/>
    </xf>
    <xf numFmtId="0" fontId="19" fillId="4" borderId="10" xfId="4" applyFont="1" applyFill="1" applyBorder="1" applyAlignment="1">
      <alignment horizontal="left" vertical="center"/>
    </xf>
    <xf numFmtId="0" fontId="2" fillId="4" borderId="10" xfId="1" applyFont="1" applyFill="1" applyBorder="1" applyAlignment="1" applyProtection="1">
      <alignment horizontal="left" vertical="center"/>
    </xf>
    <xf numFmtId="0" fontId="19" fillId="4" borderId="10" xfId="5" applyFont="1" applyFill="1" applyBorder="1" applyAlignment="1">
      <alignment horizontal="left" vertical="center"/>
    </xf>
    <xf numFmtId="0" fontId="20" fillId="4" borderId="11" xfId="4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" xfId="0" applyFont="1" applyFill="1" applyBorder="1" applyAlignment="1">
      <alignment horizontal="left" vertical="center"/>
    </xf>
    <xf numFmtId="0" fontId="14" fillId="6" borderId="2" xfId="1" applyFont="1" applyFill="1" applyBorder="1" applyAlignment="1" applyProtection="1">
      <alignment horizontal="center" vertical="center" wrapText="1"/>
      <protection locked="0"/>
    </xf>
    <xf numFmtId="2" fontId="9" fillId="6" borderId="2" xfId="0" applyNumberFormat="1" applyFont="1" applyFill="1" applyBorder="1" applyAlignment="1" applyProtection="1">
      <alignment horizontal="center" vertical="center" wrapText="1"/>
    </xf>
    <xf numFmtId="2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2" xfId="6" applyFont="1" applyFill="1" applyBorder="1" applyAlignment="1">
      <alignment horizontal="left" vertical="center"/>
    </xf>
    <xf numFmtId="0" fontId="2" fillId="6" borderId="2" xfId="1" applyFont="1" applyFill="1" applyBorder="1" applyAlignment="1" applyProtection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2" xfId="1" applyFont="1" applyFill="1" applyBorder="1" applyAlignment="1" applyProtection="1">
      <alignment horizontal="center" vertical="top"/>
    </xf>
    <xf numFmtId="0" fontId="20" fillId="6" borderId="2" xfId="6" applyFont="1" applyFill="1" applyBorder="1" applyAlignment="1">
      <alignment horizontal="left" vertical="center"/>
    </xf>
    <xf numFmtId="0" fontId="19" fillId="6" borderId="2" xfId="4" applyFont="1" applyFill="1" applyBorder="1" applyAlignment="1">
      <alignment horizontal="left" vertical="center"/>
    </xf>
    <xf numFmtId="0" fontId="21" fillId="7" borderId="2" xfId="0" applyFont="1" applyFill="1" applyBorder="1" applyAlignment="1">
      <alignment horizontal="left" vertical="center"/>
    </xf>
    <xf numFmtId="0" fontId="21" fillId="7" borderId="2" xfId="1" applyFont="1" applyFill="1" applyBorder="1" applyAlignment="1" applyProtection="1">
      <alignment horizontal="left" vertical="center"/>
    </xf>
    <xf numFmtId="2" fontId="12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" xfId="0" applyFont="1" applyFill="1" applyBorder="1" applyAlignment="1">
      <alignment horizontal="left" vertical="center"/>
    </xf>
    <xf numFmtId="0" fontId="2" fillId="6" borderId="2" xfId="1" applyFont="1" applyFill="1" applyBorder="1" applyAlignment="1" applyProtection="1">
      <alignment horizontal="left" vertical="center" wrapText="1"/>
    </xf>
    <xf numFmtId="0" fontId="19" fillId="6" borderId="2" xfId="0" applyFont="1" applyFill="1" applyBorder="1" applyAlignment="1">
      <alignment horizontal="left" vertical="center"/>
    </xf>
    <xf numFmtId="0" fontId="20" fillId="6" borderId="2" xfId="4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right" vertical="top" wrapText="1"/>
      <protection locked="0"/>
    </xf>
    <xf numFmtId="0" fontId="10" fillId="0" borderId="7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0" xfId="0" applyFont="1" applyAlignment="1" applyProtection="1">
      <alignment horizontal="left"/>
      <protection locked="0"/>
    </xf>
    <xf numFmtId="2" fontId="9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Обычный" xfId="0" builtinId="0"/>
    <cellStyle name="Обычный 2" xfId="1"/>
    <cellStyle name="Обычный 25" xfId="3"/>
    <cellStyle name="Обычный 3" xfId="4"/>
    <cellStyle name="Обычный 4" xfId="2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zoomScale="90" workbookViewId="0">
      <selection activeCell="B12" sqref="B12"/>
    </sheetView>
  </sheetViews>
  <sheetFormatPr defaultColWidth="9.109375" defaultRowHeight="15.6"/>
  <cols>
    <col min="1" max="1" width="4.109375" style="26" customWidth="1"/>
    <col min="2" max="2" width="8.88671875" style="26" customWidth="1"/>
    <col min="3" max="3" width="17.33203125" style="26" customWidth="1"/>
    <col min="4" max="4" width="15.6640625" style="26" customWidth="1"/>
    <col min="5" max="5" width="19.5546875" style="26" customWidth="1"/>
    <col min="6" max="6" width="7.44140625" style="26" customWidth="1"/>
    <col min="7" max="7" width="43.554687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7.5546875" style="1" customWidth="1"/>
    <col min="16" max="16384" width="9.109375" style="1"/>
  </cols>
  <sheetData>
    <row r="1" spans="1:18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8">
      <c r="A2" s="92" t="s">
        <v>22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7"/>
      <c r="Q2" s="37"/>
      <c r="R2" s="37"/>
    </row>
    <row r="3" spans="1:18">
      <c r="A3" s="93" t="s">
        <v>24</v>
      </c>
      <c r="B3" s="93"/>
      <c r="C3" s="93"/>
      <c r="D3" s="93"/>
      <c r="E3" s="93"/>
      <c r="F3" s="94"/>
      <c r="O3" s="5"/>
    </row>
    <row r="4" spans="1:18" ht="46.5" customHeight="1">
      <c r="A4" s="101" t="s">
        <v>100</v>
      </c>
      <c r="B4" s="101"/>
      <c r="C4" s="101"/>
      <c r="D4" s="101"/>
      <c r="E4" s="101"/>
      <c r="F4" s="102"/>
      <c r="G4" s="6"/>
    </row>
    <row r="5" spans="1:18" s="26" customFormat="1" ht="15.75" customHeight="1">
      <c r="A5" s="87" t="s">
        <v>0</v>
      </c>
      <c r="B5" s="87" t="s">
        <v>9</v>
      </c>
      <c r="C5" s="87" t="s">
        <v>33</v>
      </c>
      <c r="D5" s="87" t="s">
        <v>34</v>
      </c>
      <c r="E5" s="87" t="s">
        <v>35</v>
      </c>
      <c r="F5" s="103" t="s">
        <v>32</v>
      </c>
      <c r="G5" s="87" t="s">
        <v>8</v>
      </c>
      <c r="H5" s="97" t="s">
        <v>18</v>
      </c>
      <c r="I5" s="97"/>
      <c r="J5" s="97" t="s">
        <v>10</v>
      </c>
      <c r="K5" s="97"/>
      <c r="L5" s="97" t="s">
        <v>2</v>
      </c>
      <c r="M5" s="97"/>
      <c r="N5" s="98" t="s">
        <v>14</v>
      </c>
      <c r="O5" s="95" t="s">
        <v>4</v>
      </c>
    </row>
    <row r="6" spans="1:18" s="26" customFormat="1">
      <c r="A6" s="88"/>
      <c r="B6" s="88"/>
      <c r="C6" s="88"/>
      <c r="D6" s="88"/>
      <c r="E6" s="88"/>
      <c r="F6" s="104"/>
      <c r="G6" s="88"/>
      <c r="H6" s="97"/>
      <c r="I6" s="97"/>
      <c r="J6" s="97"/>
      <c r="K6" s="97"/>
      <c r="L6" s="97"/>
      <c r="M6" s="97"/>
      <c r="N6" s="98"/>
      <c r="O6" s="96"/>
    </row>
    <row r="7" spans="1:18" s="26" customFormat="1" ht="26.4">
      <c r="A7" s="88"/>
      <c r="B7" s="88"/>
      <c r="C7" s="88"/>
      <c r="D7" s="88"/>
      <c r="E7" s="88"/>
      <c r="F7" s="104"/>
      <c r="G7" s="88"/>
      <c r="H7" s="7" t="s">
        <v>5</v>
      </c>
      <c r="I7" s="28" t="s">
        <v>6</v>
      </c>
      <c r="J7" s="7" t="s">
        <v>7</v>
      </c>
      <c r="K7" s="28" t="s">
        <v>6</v>
      </c>
      <c r="L7" s="7" t="s">
        <v>3</v>
      </c>
      <c r="M7" s="29" t="s">
        <v>6</v>
      </c>
      <c r="N7" s="98"/>
      <c r="O7" s="96"/>
    </row>
    <row r="8" spans="1:18" s="26" customFormat="1" ht="16.2" thickBot="1">
      <c r="A8" s="89"/>
      <c r="B8" s="89"/>
      <c r="C8" s="89"/>
      <c r="D8" s="89"/>
      <c r="E8" s="89"/>
      <c r="F8" s="105"/>
      <c r="G8" s="89"/>
      <c r="H8" s="8"/>
      <c r="I8" s="28" t="s">
        <v>17</v>
      </c>
      <c r="J8" s="9"/>
      <c r="K8" s="28" t="s">
        <v>17</v>
      </c>
      <c r="L8" s="9"/>
      <c r="M8" s="28" t="s">
        <v>16</v>
      </c>
      <c r="N8" s="28" t="s">
        <v>15</v>
      </c>
      <c r="O8" s="96"/>
    </row>
    <row r="9" spans="1:18" s="26" customFormat="1" ht="16.2" thickBot="1">
      <c r="A9" s="99" t="s">
        <v>27</v>
      </c>
      <c r="B9" s="100"/>
      <c r="C9" s="100"/>
      <c r="D9" s="100"/>
      <c r="E9" s="100"/>
      <c r="F9" s="100"/>
      <c r="G9" s="100"/>
      <c r="H9" s="10">
        <f>SMALL(H10:H39,1)</f>
        <v>30.97</v>
      </c>
      <c r="I9" s="30"/>
      <c r="J9" s="11">
        <v>10</v>
      </c>
      <c r="K9" s="31"/>
      <c r="L9" s="12">
        <v>48</v>
      </c>
      <c r="M9" s="32"/>
      <c r="N9" s="33"/>
      <c r="O9" s="96"/>
      <c r="P9" s="27"/>
    </row>
    <row r="10" spans="1:18" s="19" customFormat="1" ht="27" customHeight="1">
      <c r="A10" s="66">
        <v>1</v>
      </c>
      <c r="B10" s="67"/>
      <c r="C10" s="68" t="s">
        <v>310</v>
      </c>
      <c r="D10" s="68" t="s">
        <v>311</v>
      </c>
      <c r="E10" s="68" t="s">
        <v>312</v>
      </c>
      <c r="F10" s="69">
        <v>7</v>
      </c>
      <c r="G10" s="68" t="s">
        <v>163</v>
      </c>
      <c r="H10" s="67">
        <v>30.97</v>
      </c>
      <c r="I10" s="70">
        <f t="shared" ref="I10:I39" si="0">40*$H$9/H10</f>
        <v>40</v>
      </c>
      <c r="J10" s="71">
        <v>9.6</v>
      </c>
      <c r="K10" s="70">
        <f t="shared" ref="K10:K39" si="1">40*J10/$J$9</f>
        <v>38.4</v>
      </c>
      <c r="L10" s="72">
        <v>12</v>
      </c>
      <c r="M10" s="70">
        <f t="shared" ref="M10:M39" si="2">20*L10/$L$9</f>
        <v>5</v>
      </c>
      <c r="N10" s="70">
        <f t="shared" ref="N10:N39" si="3">I10+K10+M10</f>
        <v>83.4</v>
      </c>
      <c r="O10" s="73" t="s">
        <v>355</v>
      </c>
    </row>
    <row r="11" spans="1:18" s="19" customFormat="1" ht="27" customHeight="1">
      <c r="A11" s="66">
        <v>2</v>
      </c>
      <c r="B11" s="67"/>
      <c r="C11" s="68" t="s">
        <v>307</v>
      </c>
      <c r="D11" s="68" t="s">
        <v>308</v>
      </c>
      <c r="E11" s="68" t="s">
        <v>309</v>
      </c>
      <c r="F11" s="69">
        <v>7</v>
      </c>
      <c r="G11" s="68" t="s">
        <v>163</v>
      </c>
      <c r="H11" s="67">
        <v>32.520000000000003</v>
      </c>
      <c r="I11" s="70">
        <f t="shared" si="0"/>
        <v>38.093480934809342</v>
      </c>
      <c r="J11" s="71">
        <v>10</v>
      </c>
      <c r="K11" s="70">
        <f t="shared" si="1"/>
        <v>40</v>
      </c>
      <c r="L11" s="72">
        <v>12</v>
      </c>
      <c r="M11" s="70">
        <f t="shared" si="2"/>
        <v>5</v>
      </c>
      <c r="N11" s="70">
        <f t="shared" si="3"/>
        <v>83.093480934809349</v>
      </c>
      <c r="O11" s="73" t="s">
        <v>354</v>
      </c>
    </row>
    <row r="12" spans="1:18" s="19" customFormat="1" ht="27" customHeight="1">
      <c r="A12" s="66">
        <v>3</v>
      </c>
      <c r="B12" s="67"/>
      <c r="C12" s="68" t="s">
        <v>304</v>
      </c>
      <c r="D12" s="68" t="s">
        <v>305</v>
      </c>
      <c r="E12" s="68" t="s">
        <v>306</v>
      </c>
      <c r="F12" s="69">
        <v>7</v>
      </c>
      <c r="G12" s="68" t="s">
        <v>163</v>
      </c>
      <c r="H12" s="67">
        <v>35.03</v>
      </c>
      <c r="I12" s="70">
        <f t="shared" si="0"/>
        <v>35.363973736797028</v>
      </c>
      <c r="J12" s="71">
        <v>9.9</v>
      </c>
      <c r="K12" s="70">
        <f t="shared" si="1"/>
        <v>39.6</v>
      </c>
      <c r="L12" s="72">
        <v>15</v>
      </c>
      <c r="M12" s="70">
        <f t="shared" si="2"/>
        <v>6.25</v>
      </c>
      <c r="N12" s="70">
        <f t="shared" si="3"/>
        <v>81.21397373679703</v>
      </c>
      <c r="O12" s="73" t="s">
        <v>354</v>
      </c>
    </row>
    <row r="13" spans="1:18" s="19" customFormat="1" ht="27" customHeight="1">
      <c r="A13" s="66">
        <v>4</v>
      </c>
      <c r="B13" s="67"/>
      <c r="C13" s="74" t="s">
        <v>329</v>
      </c>
      <c r="D13" s="74" t="s">
        <v>172</v>
      </c>
      <c r="E13" s="74" t="s">
        <v>330</v>
      </c>
      <c r="F13" s="69">
        <v>7</v>
      </c>
      <c r="G13" s="75" t="s">
        <v>106</v>
      </c>
      <c r="H13" s="67">
        <v>38.450000000000003</v>
      </c>
      <c r="I13" s="70">
        <f t="shared" si="0"/>
        <v>32.218465539661892</v>
      </c>
      <c r="J13" s="71">
        <v>9.6</v>
      </c>
      <c r="K13" s="70">
        <f t="shared" si="1"/>
        <v>38.4</v>
      </c>
      <c r="L13" s="72">
        <v>20</v>
      </c>
      <c r="M13" s="70">
        <f t="shared" si="2"/>
        <v>8.3333333333333339</v>
      </c>
      <c r="N13" s="70">
        <f t="shared" si="3"/>
        <v>78.951798872995212</v>
      </c>
      <c r="O13" s="73" t="s">
        <v>354</v>
      </c>
    </row>
    <row r="14" spans="1:18" s="19" customFormat="1" ht="27" customHeight="1">
      <c r="A14" s="66">
        <v>5</v>
      </c>
      <c r="B14" s="67"/>
      <c r="C14" s="74" t="s">
        <v>332</v>
      </c>
      <c r="D14" s="74" t="s">
        <v>175</v>
      </c>
      <c r="E14" s="74" t="s">
        <v>87</v>
      </c>
      <c r="F14" s="69">
        <v>7</v>
      </c>
      <c r="G14" s="75" t="s">
        <v>106</v>
      </c>
      <c r="H14" s="67">
        <v>39.43</v>
      </c>
      <c r="I14" s="70">
        <f t="shared" si="0"/>
        <v>31.417702257164596</v>
      </c>
      <c r="J14" s="71">
        <v>9.6</v>
      </c>
      <c r="K14" s="70">
        <f t="shared" si="1"/>
        <v>38.4</v>
      </c>
      <c r="L14" s="72">
        <v>19</v>
      </c>
      <c r="M14" s="70">
        <f t="shared" si="2"/>
        <v>7.916666666666667</v>
      </c>
      <c r="N14" s="70">
        <f t="shared" si="3"/>
        <v>77.734368923831269</v>
      </c>
      <c r="O14" s="73" t="s">
        <v>354</v>
      </c>
    </row>
    <row r="15" spans="1:18" s="19" customFormat="1" ht="27" customHeight="1">
      <c r="A15" s="66">
        <v>6</v>
      </c>
      <c r="B15" s="67"/>
      <c r="C15" s="68" t="s">
        <v>316</v>
      </c>
      <c r="D15" s="68" t="s">
        <v>317</v>
      </c>
      <c r="E15" s="68" t="s">
        <v>318</v>
      </c>
      <c r="F15" s="69">
        <v>7</v>
      </c>
      <c r="G15" s="68" t="s">
        <v>163</v>
      </c>
      <c r="H15" s="67">
        <v>50.97</v>
      </c>
      <c r="I15" s="70">
        <f t="shared" si="0"/>
        <v>24.304492838924858</v>
      </c>
      <c r="J15" s="71">
        <v>10</v>
      </c>
      <c r="K15" s="70">
        <f t="shared" si="1"/>
        <v>40</v>
      </c>
      <c r="L15" s="72">
        <v>16</v>
      </c>
      <c r="M15" s="70">
        <f t="shared" si="2"/>
        <v>6.666666666666667</v>
      </c>
      <c r="N15" s="70">
        <f t="shared" si="3"/>
        <v>70.97115950559153</v>
      </c>
      <c r="O15" s="73" t="s">
        <v>354</v>
      </c>
    </row>
    <row r="16" spans="1:18" s="19" customFormat="1" ht="27" customHeight="1">
      <c r="A16" s="66">
        <v>7</v>
      </c>
      <c r="B16" s="67"/>
      <c r="C16" s="68" t="s">
        <v>313</v>
      </c>
      <c r="D16" s="68" t="s">
        <v>314</v>
      </c>
      <c r="E16" s="68" t="s">
        <v>315</v>
      </c>
      <c r="F16" s="69">
        <v>7</v>
      </c>
      <c r="G16" s="68" t="s">
        <v>163</v>
      </c>
      <c r="H16" s="67">
        <v>51.02</v>
      </c>
      <c r="I16" s="70">
        <f t="shared" si="0"/>
        <v>24.280674245393961</v>
      </c>
      <c r="J16" s="71">
        <v>9.6</v>
      </c>
      <c r="K16" s="70">
        <f t="shared" si="1"/>
        <v>38.4</v>
      </c>
      <c r="L16" s="72">
        <v>13</v>
      </c>
      <c r="M16" s="70">
        <f t="shared" si="2"/>
        <v>5.416666666666667</v>
      </c>
      <c r="N16" s="70">
        <f t="shared" si="3"/>
        <v>68.097340912060631</v>
      </c>
      <c r="O16" s="73" t="s">
        <v>354</v>
      </c>
    </row>
    <row r="17" spans="1:15" s="19" customFormat="1" ht="27" customHeight="1">
      <c r="A17" s="66">
        <v>8</v>
      </c>
      <c r="B17" s="67"/>
      <c r="C17" s="74" t="s">
        <v>333</v>
      </c>
      <c r="D17" s="74" t="s">
        <v>328</v>
      </c>
      <c r="E17" s="74" t="s">
        <v>114</v>
      </c>
      <c r="F17" s="69">
        <v>7</v>
      </c>
      <c r="G17" s="75" t="s">
        <v>347</v>
      </c>
      <c r="H17" s="67">
        <v>49</v>
      </c>
      <c r="I17" s="70">
        <f t="shared" si="0"/>
        <v>25.281632653061223</v>
      </c>
      <c r="J17" s="71">
        <v>9.6</v>
      </c>
      <c r="K17" s="70">
        <f t="shared" si="1"/>
        <v>38.4</v>
      </c>
      <c r="L17" s="72">
        <v>10</v>
      </c>
      <c r="M17" s="70">
        <f t="shared" si="2"/>
        <v>4.166666666666667</v>
      </c>
      <c r="N17" s="70">
        <f t="shared" si="3"/>
        <v>67.848299319727886</v>
      </c>
      <c r="O17" s="73" t="s">
        <v>354</v>
      </c>
    </row>
    <row r="18" spans="1:15" s="19" customFormat="1" ht="27" customHeight="1">
      <c r="A18" s="13">
        <v>9</v>
      </c>
      <c r="B18" s="14"/>
      <c r="C18" s="46" t="s">
        <v>319</v>
      </c>
      <c r="D18" s="46" t="s">
        <v>320</v>
      </c>
      <c r="E18" s="46" t="s">
        <v>321</v>
      </c>
      <c r="F18" s="15">
        <v>7</v>
      </c>
      <c r="G18" s="46" t="s">
        <v>163</v>
      </c>
      <c r="H18" s="17">
        <v>54.64</v>
      </c>
      <c r="I18" s="25">
        <f t="shared" si="0"/>
        <v>22.672035139092237</v>
      </c>
      <c r="J18" s="7">
        <v>9.5</v>
      </c>
      <c r="K18" s="25">
        <f t="shared" si="1"/>
        <v>38</v>
      </c>
      <c r="L18" s="18">
        <v>16</v>
      </c>
      <c r="M18" s="25">
        <f t="shared" si="2"/>
        <v>6.666666666666667</v>
      </c>
      <c r="N18" s="25">
        <f t="shared" si="3"/>
        <v>67.338701805758902</v>
      </c>
      <c r="O18" s="16"/>
    </row>
    <row r="19" spans="1:15" s="19" customFormat="1" ht="27" customHeight="1">
      <c r="A19" s="13">
        <v>10</v>
      </c>
      <c r="B19" s="14"/>
      <c r="C19" s="44" t="s">
        <v>296</v>
      </c>
      <c r="D19" s="44" t="s">
        <v>263</v>
      </c>
      <c r="E19" s="44" t="s">
        <v>297</v>
      </c>
      <c r="F19" s="15">
        <v>7</v>
      </c>
      <c r="G19" s="45" t="s">
        <v>346</v>
      </c>
      <c r="H19" s="17">
        <v>60.05</v>
      </c>
      <c r="I19" s="25">
        <f t="shared" si="0"/>
        <v>20.629475437135721</v>
      </c>
      <c r="J19" s="7">
        <v>10</v>
      </c>
      <c r="K19" s="25">
        <f t="shared" si="1"/>
        <v>40</v>
      </c>
      <c r="L19" s="18">
        <v>13</v>
      </c>
      <c r="M19" s="25">
        <f t="shared" si="2"/>
        <v>5.416666666666667</v>
      </c>
      <c r="N19" s="25">
        <f t="shared" si="3"/>
        <v>66.046142103802396</v>
      </c>
      <c r="O19" s="16"/>
    </row>
    <row r="20" spans="1:15" s="19" customFormat="1" ht="27" customHeight="1">
      <c r="A20" s="13">
        <v>11</v>
      </c>
      <c r="B20" s="14"/>
      <c r="C20" s="46" t="s">
        <v>322</v>
      </c>
      <c r="D20" s="46" t="s">
        <v>317</v>
      </c>
      <c r="E20" s="46" t="s">
        <v>323</v>
      </c>
      <c r="F20" s="15">
        <v>7</v>
      </c>
      <c r="G20" s="46" t="s">
        <v>163</v>
      </c>
      <c r="H20" s="17">
        <v>59.35</v>
      </c>
      <c r="I20" s="25">
        <f t="shared" si="0"/>
        <v>20.872788542544228</v>
      </c>
      <c r="J20" s="7">
        <v>9.5</v>
      </c>
      <c r="K20" s="25">
        <f t="shared" si="1"/>
        <v>38</v>
      </c>
      <c r="L20" s="18">
        <v>15</v>
      </c>
      <c r="M20" s="25">
        <f t="shared" si="2"/>
        <v>6.25</v>
      </c>
      <c r="N20" s="25">
        <f t="shared" si="3"/>
        <v>65.122788542544228</v>
      </c>
      <c r="O20" s="16"/>
    </row>
    <row r="21" spans="1:15" s="19" customFormat="1" ht="27" customHeight="1">
      <c r="A21" s="13">
        <v>12</v>
      </c>
      <c r="B21" s="14"/>
      <c r="C21" s="48" t="s">
        <v>331</v>
      </c>
      <c r="D21" s="48" t="s">
        <v>113</v>
      </c>
      <c r="E21" s="48" t="s">
        <v>167</v>
      </c>
      <c r="F21" s="15">
        <v>7</v>
      </c>
      <c r="G21" s="45" t="s">
        <v>106</v>
      </c>
      <c r="H21" s="17">
        <v>54.6</v>
      </c>
      <c r="I21" s="25">
        <f t="shared" si="0"/>
        <v>22.688644688644686</v>
      </c>
      <c r="J21" s="7">
        <v>9.1</v>
      </c>
      <c r="K21" s="25">
        <f t="shared" si="1"/>
        <v>36.4</v>
      </c>
      <c r="L21" s="18">
        <v>13</v>
      </c>
      <c r="M21" s="25">
        <f t="shared" si="2"/>
        <v>5.416666666666667</v>
      </c>
      <c r="N21" s="25">
        <f t="shared" si="3"/>
        <v>64.505311355311349</v>
      </c>
      <c r="O21" s="16"/>
    </row>
    <row r="22" spans="1:15" s="19" customFormat="1" ht="27" customHeight="1">
      <c r="A22" s="13">
        <v>13</v>
      </c>
      <c r="B22" s="14"/>
      <c r="C22" s="44" t="s">
        <v>294</v>
      </c>
      <c r="D22" s="44" t="s">
        <v>99</v>
      </c>
      <c r="E22" s="44" t="s">
        <v>295</v>
      </c>
      <c r="F22" s="15">
        <v>7</v>
      </c>
      <c r="G22" s="45" t="s">
        <v>346</v>
      </c>
      <c r="H22" s="17">
        <v>61.58</v>
      </c>
      <c r="I22" s="25">
        <f t="shared" si="0"/>
        <v>20.116921078272167</v>
      </c>
      <c r="J22" s="7">
        <v>9.6</v>
      </c>
      <c r="K22" s="25">
        <f t="shared" si="1"/>
        <v>38.4</v>
      </c>
      <c r="L22" s="18">
        <v>14</v>
      </c>
      <c r="M22" s="25">
        <f t="shared" si="2"/>
        <v>5.833333333333333</v>
      </c>
      <c r="N22" s="25">
        <f t="shared" si="3"/>
        <v>64.350254411605491</v>
      </c>
      <c r="O22" s="16"/>
    </row>
    <row r="23" spans="1:15" s="19" customFormat="1" ht="27" customHeight="1">
      <c r="A23" s="13">
        <v>14</v>
      </c>
      <c r="B23" s="14"/>
      <c r="C23" s="47" t="s">
        <v>299</v>
      </c>
      <c r="D23" s="47" t="s">
        <v>300</v>
      </c>
      <c r="E23" s="47" t="s">
        <v>301</v>
      </c>
      <c r="F23" s="15">
        <v>7</v>
      </c>
      <c r="G23" s="45" t="s">
        <v>346</v>
      </c>
      <c r="H23" s="17">
        <v>56.87</v>
      </c>
      <c r="I23" s="25">
        <f t="shared" si="0"/>
        <v>21.783013891331105</v>
      </c>
      <c r="J23" s="7">
        <v>9.6</v>
      </c>
      <c r="K23" s="25">
        <f t="shared" si="1"/>
        <v>38.4</v>
      </c>
      <c r="L23" s="18">
        <v>8</v>
      </c>
      <c r="M23" s="25">
        <f t="shared" si="2"/>
        <v>3.3333333333333335</v>
      </c>
      <c r="N23" s="25">
        <f t="shared" si="3"/>
        <v>63.516347224664436</v>
      </c>
      <c r="O23" s="16"/>
    </row>
    <row r="24" spans="1:15" s="19" customFormat="1" ht="27" customHeight="1">
      <c r="A24" s="13">
        <v>15</v>
      </c>
      <c r="B24" s="14"/>
      <c r="C24" s="44" t="s">
        <v>344</v>
      </c>
      <c r="D24" s="44" t="s">
        <v>345</v>
      </c>
      <c r="E24" s="44" t="s">
        <v>189</v>
      </c>
      <c r="F24" s="15">
        <v>7</v>
      </c>
      <c r="G24" s="45" t="s">
        <v>103</v>
      </c>
      <c r="H24" s="17">
        <v>60.74</v>
      </c>
      <c r="I24" s="25">
        <f t="shared" si="0"/>
        <v>20.395126769838654</v>
      </c>
      <c r="J24" s="7">
        <v>9.6999999999999993</v>
      </c>
      <c r="K24" s="25">
        <f t="shared" si="1"/>
        <v>38.799999999999997</v>
      </c>
      <c r="L24" s="18">
        <v>9</v>
      </c>
      <c r="M24" s="25">
        <f t="shared" si="2"/>
        <v>3.75</v>
      </c>
      <c r="N24" s="25">
        <f t="shared" si="3"/>
        <v>62.945126769838652</v>
      </c>
      <c r="O24" s="16"/>
    </row>
    <row r="25" spans="1:15" s="19" customFormat="1" ht="27" customHeight="1">
      <c r="A25" s="13">
        <v>16</v>
      </c>
      <c r="B25" s="14"/>
      <c r="C25" s="47" t="s">
        <v>302</v>
      </c>
      <c r="D25" s="47" t="s">
        <v>303</v>
      </c>
      <c r="E25" s="47" t="s">
        <v>69</v>
      </c>
      <c r="F25" s="15">
        <v>7</v>
      </c>
      <c r="G25" s="45" t="s">
        <v>346</v>
      </c>
      <c r="H25" s="17">
        <v>67.61</v>
      </c>
      <c r="I25" s="25">
        <f t="shared" si="0"/>
        <v>18.322733323472857</v>
      </c>
      <c r="J25" s="7">
        <v>9.8000000000000007</v>
      </c>
      <c r="K25" s="25">
        <f t="shared" si="1"/>
        <v>39.200000000000003</v>
      </c>
      <c r="L25" s="18">
        <v>9</v>
      </c>
      <c r="M25" s="25">
        <f t="shared" si="2"/>
        <v>3.75</v>
      </c>
      <c r="N25" s="25">
        <f t="shared" si="3"/>
        <v>61.272733323472863</v>
      </c>
      <c r="O25" s="16"/>
    </row>
    <row r="26" spans="1:15" s="19" customFormat="1" ht="27" customHeight="1">
      <c r="A26" s="13">
        <v>17</v>
      </c>
      <c r="B26" s="14"/>
      <c r="C26" s="46" t="s">
        <v>324</v>
      </c>
      <c r="D26" s="46" t="s">
        <v>325</v>
      </c>
      <c r="E26" s="46" t="s">
        <v>326</v>
      </c>
      <c r="F26" s="15">
        <v>7</v>
      </c>
      <c r="G26" s="46" t="s">
        <v>163</v>
      </c>
      <c r="H26" s="17">
        <v>75.510000000000005</v>
      </c>
      <c r="I26" s="25">
        <f t="shared" si="0"/>
        <v>16.405774069659646</v>
      </c>
      <c r="J26" s="7">
        <v>9.6</v>
      </c>
      <c r="K26" s="25">
        <f t="shared" si="1"/>
        <v>38.4</v>
      </c>
      <c r="L26" s="18">
        <v>15</v>
      </c>
      <c r="M26" s="25">
        <f t="shared" si="2"/>
        <v>6.25</v>
      </c>
      <c r="N26" s="25">
        <f t="shared" si="3"/>
        <v>61.055774069659648</v>
      </c>
      <c r="O26" s="16"/>
    </row>
    <row r="27" spans="1:15" s="19" customFormat="1" ht="27" customHeight="1">
      <c r="A27" s="13">
        <v>18</v>
      </c>
      <c r="B27" s="14"/>
      <c r="C27" s="47" t="s">
        <v>335</v>
      </c>
      <c r="D27" s="47" t="s">
        <v>336</v>
      </c>
      <c r="E27" s="44" t="s">
        <v>337</v>
      </c>
      <c r="F27" s="15">
        <v>7</v>
      </c>
      <c r="G27" s="45" t="s">
        <v>103</v>
      </c>
      <c r="H27" s="17">
        <v>65.86</v>
      </c>
      <c r="I27" s="25">
        <f t="shared" si="0"/>
        <v>18.809596112966901</v>
      </c>
      <c r="J27" s="7">
        <v>9.3000000000000007</v>
      </c>
      <c r="K27" s="25">
        <f t="shared" si="1"/>
        <v>37.200000000000003</v>
      </c>
      <c r="L27" s="18">
        <v>11</v>
      </c>
      <c r="M27" s="25">
        <f t="shared" si="2"/>
        <v>4.583333333333333</v>
      </c>
      <c r="N27" s="25">
        <f t="shared" si="3"/>
        <v>60.592929446300239</v>
      </c>
      <c r="O27" s="16"/>
    </row>
    <row r="28" spans="1:15" s="19" customFormat="1" ht="27" customHeight="1">
      <c r="A28" s="13">
        <v>19</v>
      </c>
      <c r="B28" s="14"/>
      <c r="C28" s="49" t="s">
        <v>340</v>
      </c>
      <c r="D28" s="49" t="s">
        <v>341</v>
      </c>
      <c r="E28" s="49" t="s">
        <v>71</v>
      </c>
      <c r="F28" s="15">
        <v>7</v>
      </c>
      <c r="G28" s="45" t="s">
        <v>347</v>
      </c>
      <c r="H28" s="17">
        <v>69.2</v>
      </c>
      <c r="I28" s="25">
        <f t="shared" si="0"/>
        <v>17.901734104046241</v>
      </c>
      <c r="J28" s="7">
        <v>9</v>
      </c>
      <c r="K28" s="25">
        <f t="shared" si="1"/>
        <v>36</v>
      </c>
      <c r="L28" s="18">
        <v>13</v>
      </c>
      <c r="M28" s="25">
        <f t="shared" si="2"/>
        <v>5.416666666666667</v>
      </c>
      <c r="N28" s="25">
        <f t="shared" si="3"/>
        <v>59.318400770712906</v>
      </c>
      <c r="O28" s="16"/>
    </row>
    <row r="29" spans="1:15" s="19" customFormat="1" ht="27" customHeight="1">
      <c r="A29" s="13">
        <v>20</v>
      </c>
      <c r="B29" s="14"/>
      <c r="C29" s="47" t="s">
        <v>334</v>
      </c>
      <c r="D29" s="47" t="s">
        <v>303</v>
      </c>
      <c r="E29" s="47" t="s">
        <v>41</v>
      </c>
      <c r="F29" s="15">
        <v>7</v>
      </c>
      <c r="G29" s="47" t="s">
        <v>104</v>
      </c>
      <c r="H29" s="17">
        <v>67.790000000000006</v>
      </c>
      <c r="I29" s="25">
        <f t="shared" si="0"/>
        <v>18.274081722967988</v>
      </c>
      <c r="J29" s="7">
        <v>9</v>
      </c>
      <c r="K29" s="25">
        <f t="shared" si="1"/>
        <v>36</v>
      </c>
      <c r="L29" s="18">
        <v>9</v>
      </c>
      <c r="M29" s="25">
        <f t="shared" si="2"/>
        <v>3.75</v>
      </c>
      <c r="N29" s="25">
        <f t="shared" si="3"/>
        <v>58.024081722967992</v>
      </c>
      <c r="O29" s="16"/>
    </row>
    <row r="30" spans="1:15" s="19" customFormat="1" ht="27" customHeight="1">
      <c r="A30" s="13">
        <v>21</v>
      </c>
      <c r="B30" s="14"/>
      <c r="C30" s="47" t="s">
        <v>243</v>
      </c>
      <c r="D30" s="47" t="s">
        <v>289</v>
      </c>
      <c r="E30" s="47" t="s">
        <v>158</v>
      </c>
      <c r="F30" s="15">
        <v>7</v>
      </c>
      <c r="G30" s="45" t="s">
        <v>348</v>
      </c>
      <c r="H30" s="17">
        <v>72.95</v>
      </c>
      <c r="I30" s="25">
        <f t="shared" si="0"/>
        <v>16.981494174091843</v>
      </c>
      <c r="J30" s="7">
        <v>8.4</v>
      </c>
      <c r="K30" s="25">
        <f t="shared" si="1"/>
        <v>33.6</v>
      </c>
      <c r="L30" s="18">
        <v>17</v>
      </c>
      <c r="M30" s="25">
        <f t="shared" si="2"/>
        <v>7.083333333333333</v>
      </c>
      <c r="N30" s="25">
        <f t="shared" si="3"/>
        <v>57.66482750742518</v>
      </c>
      <c r="O30" s="16"/>
    </row>
    <row r="31" spans="1:15" s="19" customFormat="1" ht="27" customHeight="1">
      <c r="A31" s="13">
        <v>22</v>
      </c>
      <c r="B31" s="14"/>
      <c r="C31" s="47" t="s">
        <v>338</v>
      </c>
      <c r="D31" s="47" t="s">
        <v>339</v>
      </c>
      <c r="E31" s="47" t="s">
        <v>167</v>
      </c>
      <c r="F31" s="15">
        <v>7</v>
      </c>
      <c r="G31" s="45" t="s">
        <v>349</v>
      </c>
      <c r="H31" s="17">
        <v>56.57</v>
      </c>
      <c r="I31" s="25">
        <f t="shared" si="0"/>
        <v>21.8985327912321</v>
      </c>
      <c r="J31" s="7">
        <v>7.6</v>
      </c>
      <c r="K31" s="25">
        <f t="shared" si="1"/>
        <v>30.4</v>
      </c>
      <c r="L31" s="18">
        <v>12</v>
      </c>
      <c r="M31" s="25">
        <f t="shared" si="2"/>
        <v>5</v>
      </c>
      <c r="N31" s="25">
        <f t="shared" si="3"/>
        <v>57.298532791232098</v>
      </c>
      <c r="O31" s="16"/>
    </row>
    <row r="32" spans="1:15" s="19" customFormat="1" ht="27" customHeight="1">
      <c r="A32" s="13">
        <v>23</v>
      </c>
      <c r="B32" s="14"/>
      <c r="C32" s="47" t="s">
        <v>290</v>
      </c>
      <c r="D32" s="47" t="s">
        <v>291</v>
      </c>
      <c r="E32" s="47" t="s">
        <v>292</v>
      </c>
      <c r="F32" s="15">
        <v>7</v>
      </c>
      <c r="G32" s="45" t="s">
        <v>348</v>
      </c>
      <c r="H32" s="17">
        <v>78.08</v>
      </c>
      <c r="I32" s="25">
        <f t="shared" si="0"/>
        <v>15.865778688524589</v>
      </c>
      <c r="J32" s="7">
        <v>8.6</v>
      </c>
      <c r="K32" s="25">
        <f t="shared" si="1"/>
        <v>34.4</v>
      </c>
      <c r="L32" s="18">
        <v>12</v>
      </c>
      <c r="M32" s="25">
        <f t="shared" si="2"/>
        <v>5</v>
      </c>
      <c r="N32" s="25">
        <f t="shared" si="3"/>
        <v>55.265778688524591</v>
      </c>
      <c r="O32" s="16"/>
    </row>
    <row r="33" spans="1:16" s="19" customFormat="1" ht="27" customHeight="1">
      <c r="A33" s="13">
        <v>24</v>
      </c>
      <c r="B33" s="14"/>
      <c r="C33" s="44" t="s">
        <v>133</v>
      </c>
      <c r="D33" s="44" t="s">
        <v>287</v>
      </c>
      <c r="E33" s="44" t="s">
        <v>288</v>
      </c>
      <c r="F33" s="15">
        <v>7</v>
      </c>
      <c r="G33" s="45" t="s">
        <v>348</v>
      </c>
      <c r="H33" s="17">
        <v>106.83</v>
      </c>
      <c r="I33" s="25">
        <f t="shared" si="0"/>
        <v>11.595993634746794</v>
      </c>
      <c r="J33" s="7">
        <v>9.6</v>
      </c>
      <c r="K33" s="25">
        <f t="shared" si="1"/>
        <v>38.4</v>
      </c>
      <c r="L33" s="18">
        <v>9</v>
      </c>
      <c r="M33" s="25">
        <f t="shared" si="2"/>
        <v>3.75</v>
      </c>
      <c r="N33" s="25">
        <f t="shared" si="3"/>
        <v>53.745993634746796</v>
      </c>
      <c r="O33" s="16"/>
    </row>
    <row r="34" spans="1:16" s="19" customFormat="1" ht="27" customHeight="1">
      <c r="A34" s="13">
        <v>25</v>
      </c>
      <c r="B34" s="14"/>
      <c r="C34" s="44" t="s">
        <v>285</v>
      </c>
      <c r="D34" s="44" t="s">
        <v>286</v>
      </c>
      <c r="E34" s="44" t="s">
        <v>273</v>
      </c>
      <c r="F34" s="15">
        <v>7</v>
      </c>
      <c r="G34" s="45" t="s">
        <v>348</v>
      </c>
      <c r="H34" s="17">
        <v>100.71</v>
      </c>
      <c r="I34" s="25">
        <f t="shared" si="0"/>
        <v>12.300665276536591</v>
      </c>
      <c r="J34" s="7">
        <v>9.3000000000000007</v>
      </c>
      <c r="K34" s="25">
        <f t="shared" si="1"/>
        <v>37.200000000000003</v>
      </c>
      <c r="L34" s="18">
        <v>8</v>
      </c>
      <c r="M34" s="25">
        <f t="shared" si="2"/>
        <v>3.3333333333333335</v>
      </c>
      <c r="N34" s="25">
        <f t="shared" si="3"/>
        <v>52.83399860986993</v>
      </c>
      <c r="O34" s="16"/>
    </row>
    <row r="35" spans="1:16" s="19" customFormat="1" ht="27" customHeight="1">
      <c r="A35" s="13">
        <v>26</v>
      </c>
      <c r="B35" s="14"/>
      <c r="C35" s="47" t="s">
        <v>293</v>
      </c>
      <c r="D35" s="47" t="s">
        <v>76</v>
      </c>
      <c r="E35" s="47" t="s">
        <v>62</v>
      </c>
      <c r="F35" s="15">
        <v>7</v>
      </c>
      <c r="G35" s="47" t="s">
        <v>104</v>
      </c>
      <c r="H35" s="17">
        <v>80.42</v>
      </c>
      <c r="I35" s="25">
        <f t="shared" si="0"/>
        <v>15.404128326286992</v>
      </c>
      <c r="J35" s="7">
        <v>7.7</v>
      </c>
      <c r="K35" s="25">
        <f t="shared" si="1"/>
        <v>30.8</v>
      </c>
      <c r="L35" s="18">
        <v>10</v>
      </c>
      <c r="M35" s="25">
        <f t="shared" si="2"/>
        <v>4.166666666666667</v>
      </c>
      <c r="N35" s="25">
        <f t="shared" si="3"/>
        <v>50.370794992953655</v>
      </c>
      <c r="O35" s="16"/>
    </row>
    <row r="36" spans="1:16" s="19" customFormat="1" ht="27" customHeight="1">
      <c r="A36" s="13">
        <v>27</v>
      </c>
      <c r="B36" s="14"/>
      <c r="C36" s="44" t="s">
        <v>342</v>
      </c>
      <c r="D36" s="44" t="s">
        <v>343</v>
      </c>
      <c r="E36" s="44" t="s">
        <v>87</v>
      </c>
      <c r="F36" s="15">
        <v>7</v>
      </c>
      <c r="G36" s="45" t="s">
        <v>103</v>
      </c>
      <c r="H36" s="17">
        <v>138.13999999999999</v>
      </c>
      <c r="I36" s="25">
        <f t="shared" si="0"/>
        <v>8.9677139134211679</v>
      </c>
      <c r="J36" s="7">
        <v>8.6</v>
      </c>
      <c r="K36" s="25">
        <f t="shared" si="1"/>
        <v>34.4</v>
      </c>
      <c r="L36" s="18">
        <v>13</v>
      </c>
      <c r="M36" s="25">
        <f t="shared" si="2"/>
        <v>5.416666666666667</v>
      </c>
      <c r="N36" s="25">
        <f t="shared" si="3"/>
        <v>48.784380580087834</v>
      </c>
      <c r="O36" s="16"/>
    </row>
    <row r="37" spans="1:16" s="19" customFormat="1" ht="27" customHeight="1">
      <c r="A37" s="13">
        <v>28</v>
      </c>
      <c r="B37" s="14"/>
      <c r="C37" s="53" t="s">
        <v>327</v>
      </c>
      <c r="D37" s="53" t="s">
        <v>328</v>
      </c>
      <c r="E37" s="53" t="s">
        <v>75</v>
      </c>
      <c r="F37" s="15">
        <v>7</v>
      </c>
      <c r="G37" s="45" t="s">
        <v>105</v>
      </c>
      <c r="H37" s="17">
        <v>83.81</v>
      </c>
      <c r="I37" s="25">
        <f t="shared" si="0"/>
        <v>14.781052380384201</v>
      </c>
      <c r="J37" s="7">
        <v>7.3</v>
      </c>
      <c r="K37" s="25">
        <f t="shared" si="1"/>
        <v>29.2</v>
      </c>
      <c r="L37" s="18">
        <v>8</v>
      </c>
      <c r="M37" s="25">
        <f t="shared" si="2"/>
        <v>3.3333333333333335</v>
      </c>
      <c r="N37" s="25">
        <f t="shared" si="3"/>
        <v>47.314385713717535</v>
      </c>
      <c r="O37" s="16"/>
    </row>
    <row r="38" spans="1:16" s="19" customFormat="1" ht="27" customHeight="1">
      <c r="A38" s="13">
        <v>29</v>
      </c>
      <c r="B38" s="14"/>
      <c r="C38" s="45" t="s">
        <v>283</v>
      </c>
      <c r="D38" s="46" t="s">
        <v>284</v>
      </c>
      <c r="E38" s="46" t="s">
        <v>257</v>
      </c>
      <c r="F38" s="15">
        <v>7</v>
      </c>
      <c r="G38" s="45" t="s">
        <v>160</v>
      </c>
      <c r="H38" s="17">
        <v>85.3</v>
      </c>
      <c r="I38" s="25">
        <f t="shared" si="0"/>
        <v>14.522860492379836</v>
      </c>
      <c r="J38" s="7">
        <v>6.2</v>
      </c>
      <c r="K38" s="25">
        <f t="shared" si="1"/>
        <v>24.8</v>
      </c>
      <c r="L38" s="18">
        <v>12</v>
      </c>
      <c r="M38" s="25">
        <f t="shared" si="2"/>
        <v>5</v>
      </c>
      <c r="N38" s="25">
        <f t="shared" si="3"/>
        <v>44.322860492379839</v>
      </c>
      <c r="O38" s="16"/>
    </row>
    <row r="39" spans="1:16" s="19" customFormat="1" ht="27" customHeight="1">
      <c r="A39" s="13">
        <v>30</v>
      </c>
      <c r="B39" s="14"/>
      <c r="C39" s="44" t="s">
        <v>298</v>
      </c>
      <c r="D39" s="44" t="s">
        <v>169</v>
      </c>
      <c r="E39" s="44" t="s">
        <v>91</v>
      </c>
      <c r="F39" s="15">
        <v>7</v>
      </c>
      <c r="G39" s="45" t="s">
        <v>346</v>
      </c>
      <c r="H39" s="17">
        <v>81.5</v>
      </c>
      <c r="I39" s="25">
        <f t="shared" si="0"/>
        <v>15.2</v>
      </c>
      <c r="J39" s="7">
        <v>3.9</v>
      </c>
      <c r="K39" s="25">
        <f t="shared" si="1"/>
        <v>15.6</v>
      </c>
      <c r="L39" s="18">
        <v>6</v>
      </c>
      <c r="M39" s="25">
        <f t="shared" si="2"/>
        <v>2.5</v>
      </c>
      <c r="N39" s="25">
        <f t="shared" si="3"/>
        <v>33.299999999999997</v>
      </c>
      <c r="O39" s="16"/>
    </row>
    <row r="40" spans="1:16">
      <c r="A40" s="21"/>
      <c r="B40" s="21"/>
      <c r="C40" s="21"/>
      <c r="D40" s="21"/>
      <c r="E40" s="21"/>
    </row>
    <row r="41" spans="1:16" ht="15.75" customHeight="1">
      <c r="A41" s="21"/>
      <c r="B41" s="21"/>
      <c r="C41" s="64" t="s">
        <v>357</v>
      </c>
      <c r="D41" s="90" t="s">
        <v>358</v>
      </c>
      <c r="E41" s="90"/>
      <c r="F41" s="23"/>
      <c r="G41" s="23"/>
      <c r="H41" s="38"/>
      <c r="I41" s="23"/>
      <c r="M41" s="3"/>
      <c r="O41" s="4"/>
      <c r="P41" s="3"/>
    </row>
    <row r="42" spans="1:16">
      <c r="A42" s="21"/>
      <c r="B42" s="21"/>
      <c r="C42" s="21"/>
      <c r="D42" s="21"/>
      <c r="E42" s="21"/>
      <c r="F42" s="24"/>
      <c r="G42" s="39"/>
      <c r="H42" s="40"/>
      <c r="I42" s="40"/>
      <c r="M42" s="3"/>
      <c r="O42" s="4"/>
      <c r="P42" s="3"/>
    </row>
    <row r="43" spans="1:16">
      <c r="A43" s="21"/>
      <c r="B43" s="21"/>
      <c r="C43" s="64" t="s">
        <v>359</v>
      </c>
      <c r="D43" s="34" t="s">
        <v>368</v>
      </c>
      <c r="F43" s="23"/>
      <c r="G43" s="23"/>
      <c r="H43" s="38"/>
      <c r="I43" s="40"/>
      <c r="M43" s="3"/>
      <c r="O43" s="4"/>
      <c r="P43" s="3"/>
    </row>
    <row r="44" spans="1:16">
      <c r="A44" s="21"/>
      <c r="B44" s="21"/>
      <c r="C44" s="21"/>
      <c r="D44" s="34" t="s">
        <v>369</v>
      </c>
      <c r="F44" s="24"/>
      <c r="G44" s="41"/>
      <c r="H44" s="40"/>
      <c r="I44" s="40"/>
    </row>
    <row r="45" spans="1:16">
      <c r="A45" s="21"/>
      <c r="B45" s="21"/>
      <c r="C45" s="21"/>
      <c r="D45" s="65" t="s">
        <v>360</v>
      </c>
      <c r="E45" s="65"/>
    </row>
    <row r="46" spans="1:16">
      <c r="A46" s="21"/>
      <c r="B46" s="21"/>
      <c r="C46" s="21"/>
      <c r="D46" s="21" t="s">
        <v>361</v>
      </c>
      <c r="E46" s="21"/>
    </row>
    <row r="47" spans="1:16">
      <c r="A47" s="21"/>
      <c r="B47" s="21"/>
      <c r="C47" s="21"/>
      <c r="D47" s="21" t="s">
        <v>362</v>
      </c>
      <c r="E47" s="21"/>
    </row>
    <row r="48" spans="1:16">
      <c r="A48" s="21"/>
      <c r="B48" s="21"/>
      <c r="C48" s="21"/>
      <c r="D48" s="21" t="s">
        <v>363</v>
      </c>
      <c r="E48" s="21"/>
    </row>
    <row r="49" spans="1:5">
      <c r="A49" s="21"/>
      <c r="B49" s="21"/>
      <c r="C49" s="21"/>
      <c r="D49" s="21" t="s">
        <v>364</v>
      </c>
      <c r="E49" s="21"/>
    </row>
    <row r="50" spans="1:5">
      <c r="A50" s="21"/>
      <c r="B50" s="21"/>
      <c r="C50" s="21"/>
      <c r="D50" s="21" t="s">
        <v>365</v>
      </c>
      <c r="E50" s="21"/>
    </row>
    <row r="51" spans="1:5">
      <c r="A51" s="21"/>
      <c r="B51" s="21"/>
      <c r="C51" s="21"/>
      <c r="D51" s="21" t="s">
        <v>366</v>
      </c>
      <c r="E51" s="21"/>
    </row>
    <row r="52" spans="1:5">
      <c r="A52" s="21"/>
      <c r="B52" s="21"/>
      <c r="C52" s="21"/>
      <c r="D52" s="21" t="s">
        <v>367</v>
      </c>
      <c r="E52" s="21"/>
    </row>
    <row r="53" spans="1:5">
      <c r="A53" s="21"/>
      <c r="B53" s="21"/>
      <c r="C53" s="21"/>
    </row>
    <row r="54" spans="1:5">
      <c r="A54" s="21"/>
      <c r="B54" s="21"/>
      <c r="C54" s="21"/>
    </row>
    <row r="55" spans="1:5">
      <c r="A55" s="21"/>
      <c r="B55" s="21"/>
      <c r="C55" s="21"/>
    </row>
    <row r="56" spans="1:5">
      <c r="A56" s="24"/>
      <c r="B56" s="24"/>
      <c r="C56" s="24"/>
    </row>
  </sheetData>
  <sheetProtection formatCells="0" formatRows="0" insertRows="0" deleteRows="0" autoFilter="0"/>
  <protectedRanges>
    <protectedRange password="CA9C" sqref="J9:J39" name="Диапазон2"/>
    <protectedRange password="CA9C" sqref="B10:H39" name="Диапазон1"/>
  </protectedRanges>
  <sortState ref="A10:O39">
    <sortCondition descending="1" ref="N10:N39"/>
  </sortState>
  <customSheetViews>
    <customSheetView guid="{E089515C-7A47-489C-8BF8-B76124DF728F}" scale="90" topLeftCell="A6">
      <selection activeCell="F12" sqref="F12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:O1"/>
    <mergeCell ref="A2:O2"/>
    <mergeCell ref="A3:F3"/>
    <mergeCell ref="O5:O9"/>
    <mergeCell ref="H5:I6"/>
    <mergeCell ref="J5:K6"/>
    <mergeCell ref="L5:M6"/>
    <mergeCell ref="N5:N7"/>
    <mergeCell ref="A9:G9"/>
    <mergeCell ref="A4:F4"/>
    <mergeCell ref="B5:B8"/>
    <mergeCell ref="D5:D8"/>
    <mergeCell ref="F5:F8"/>
    <mergeCell ref="G5:G8"/>
    <mergeCell ref="A5:A8"/>
    <mergeCell ref="C5:C8"/>
    <mergeCell ref="D41:E41"/>
    <mergeCell ref="E5:E8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4"/>
  <sheetViews>
    <sheetView zoomScale="90" workbookViewId="0">
      <selection activeCell="B10" sqref="B10:B37"/>
    </sheetView>
  </sheetViews>
  <sheetFormatPr defaultColWidth="9.109375" defaultRowHeight="15.6"/>
  <cols>
    <col min="1" max="1" width="4.109375" style="34" customWidth="1"/>
    <col min="2" max="2" width="16.33203125" style="34" customWidth="1"/>
    <col min="3" max="3" width="15" style="34" customWidth="1"/>
    <col min="4" max="4" width="19.33203125" style="34" customWidth="1"/>
    <col min="5" max="5" width="19.109375" style="34" customWidth="1"/>
    <col min="6" max="6" width="7.44140625" style="34" customWidth="1"/>
    <col min="7" max="7" width="5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8.109375" style="1" customWidth="1"/>
    <col min="16" max="16384" width="9.109375" style="1"/>
  </cols>
  <sheetData>
    <row r="1" spans="1:18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8">
      <c r="A2" s="92" t="s">
        <v>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7"/>
      <c r="Q2" s="37"/>
      <c r="R2" s="37"/>
    </row>
    <row r="3" spans="1:18">
      <c r="A3" s="93" t="s">
        <v>19</v>
      </c>
      <c r="B3" s="93"/>
      <c r="C3" s="93"/>
      <c r="D3" s="93"/>
      <c r="E3" s="93"/>
      <c r="F3" s="94"/>
      <c r="O3" s="5"/>
    </row>
    <row r="4" spans="1:18" ht="30.75" customHeight="1">
      <c r="A4" s="93" t="s">
        <v>100</v>
      </c>
      <c r="B4" s="93"/>
      <c r="C4" s="93"/>
      <c r="D4" s="93"/>
      <c r="E4" s="93"/>
      <c r="F4" s="106"/>
      <c r="G4" s="6"/>
    </row>
    <row r="5" spans="1:18" s="34" customFormat="1" ht="15.75" customHeight="1">
      <c r="A5" s="87" t="s">
        <v>0</v>
      </c>
      <c r="B5" s="87" t="s">
        <v>9</v>
      </c>
      <c r="C5" s="87" t="s">
        <v>11</v>
      </c>
      <c r="D5" s="87" t="s">
        <v>12</v>
      </c>
      <c r="E5" s="87" t="s">
        <v>13</v>
      </c>
      <c r="F5" s="87" t="s">
        <v>1</v>
      </c>
      <c r="G5" s="87" t="s">
        <v>8</v>
      </c>
      <c r="H5" s="97" t="s">
        <v>18</v>
      </c>
      <c r="I5" s="97"/>
      <c r="J5" s="97" t="s">
        <v>10</v>
      </c>
      <c r="K5" s="97"/>
      <c r="L5" s="97" t="s">
        <v>2</v>
      </c>
      <c r="M5" s="97"/>
      <c r="N5" s="107" t="s">
        <v>14</v>
      </c>
      <c r="O5" s="95" t="s">
        <v>4</v>
      </c>
    </row>
    <row r="6" spans="1:18" s="34" customFormat="1">
      <c r="A6" s="88"/>
      <c r="B6" s="88"/>
      <c r="C6" s="88"/>
      <c r="D6" s="88"/>
      <c r="E6" s="88"/>
      <c r="F6" s="88"/>
      <c r="G6" s="88"/>
      <c r="H6" s="97"/>
      <c r="I6" s="97"/>
      <c r="J6" s="97"/>
      <c r="K6" s="97"/>
      <c r="L6" s="97"/>
      <c r="M6" s="97"/>
      <c r="N6" s="107"/>
      <c r="O6" s="96"/>
    </row>
    <row r="7" spans="1:18" s="34" customFormat="1" ht="26.4">
      <c r="A7" s="88"/>
      <c r="B7" s="88"/>
      <c r="C7" s="88"/>
      <c r="D7" s="88"/>
      <c r="E7" s="88"/>
      <c r="F7" s="88"/>
      <c r="G7" s="88"/>
      <c r="H7" s="7" t="s">
        <v>5</v>
      </c>
      <c r="I7" s="36" t="s">
        <v>6</v>
      </c>
      <c r="J7" s="7" t="s">
        <v>7</v>
      </c>
      <c r="K7" s="36" t="s">
        <v>6</v>
      </c>
      <c r="L7" s="7" t="s">
        <v>3</v>
      </c>
      <c r="M7" s="29" t="s">
        <v>6</v>
      </c>
      <c r="N7" s="107"/>
      <c r="O7" s="96"/>
    </row>
    <row r="8" spans="1:18" s="34" customFormat="1" ht="16.2" thickBot="1">
      <c r="A8" s="89"/>
      <c r="B8" s="89"/>
      <c r="C8" s="89"/>
      <c r="D8" s="89"/>
      <c r="E8" s="89"/>
      <c r="F8" s="89"/>
      <c r="G8" s="89"/>
      <c r="H8" s="8"/>
      <c r="I8" s="36" t="s">
        <v>17</v>
      </c>
      <c r="J8" s="9"/>
      <c r="K8" s="36" t="s">
        <v>17</v>
      </c>
      <c r="L8" s="9"/>
      <c r="M8" s="36" t="s">
        <v>16</v>
      </c>
      <c r="N8" s="36" t="s">
        <v>15</v>
      </c>
      <c r="O8" s="96"/>
    </row>
    <row r="9" spans="1:18" s="34" customFormat="1" ht="16.2" thickBot="1">
      <c r="A9" s="99" t="s">
        <v>28</v>
      </c>
      <c r="B9" s="100"/>
      <c r="C9" s="100"/>
      <c r="D9" s="100"/>
      <c r="E9" s="100"/>
      <c r="F9" s="100"/>
      <c r="G9" s="100"/>
      <c r="H9" s="10">
        <f>SMALL(H10:H37,1)</f>
        <v>38.090000000000003</v>
      </c>
      <c r="I9" s="30"/>
      <c r="J9" s="11">
        <v>10</v>
      </c>
      <c r="K9" s="31"/>
      <c r="L9" s="12">
        <v>48</v>
      </c>
      <c r="M9" s="32"/>
      <c r="N9" s="33"/>
      <c r="O9" s="96"/>
      <c r="P9" s="35"/>
    </row>
    <row r="10" spans="1:18" s="19" customFormat="1" ht="27" customHeight="1">
      <c r="A10" s="66">
        <v>1</v>
      </c>
      <c r="B10" s="67"/>
      <c r="C10" s="68" t="s">
        <v>251</v>
      </c>
      <c r="D10" s="68" t="s">
        <v>252</v>
      </c>
      <c r="E10" s="68" t="s">
        <v>253</v>
      </c>
      <c r="F10" s="69">
        <v>8</v>
      </c>
      <c r="G10" s="68" t="s">
        <v>163</v>
      </c>
      <c r="H10" s="67">
        <v>39.08</v>
      </c>
      <c r="I10" s="70">
        <f t="shared" ref="I10:I37" si="0">40*$H$9/H10</f>
        <v>38.986693961105431</v>
      </c>
      <c r="J10" s="71">
        <v>9.5</v>
      </c>
      <c r="K10" s="70">
        <f t="shared" ref="K10:K37" si="1">40*J10/$J$9</f>
        <v>38</v>
      </c>
      <c r="L10" s="72">
        <v>14</v>
      </c>
      <c r="M10" s="70">
        <f t="shared" ref="M10:M37" si="2">20*L10/$L$9</f>
        <v>5.833333333333333</v>
      </c>
      <c r="N10" s="70">
        <f t="shared" ref="N10:N37" si="3">I10+K10+M10</f>
        <v>82.820027294438759</v>
      </c>
      <c r="O10" s="73" t="s">
        <v>355</v>
      </c>
    </row>
    <row r="11" spans="1:18" s="19" customFormat="1" ht="27" customHeight="1">
      <c r="A11" s="66">
        <v>2</v>
      </c>
      <c r="B11" s="67"/>
      <c r="C11" s="79" t="s">
        <v>241</v>
      </c>
      <c r="D11" s="79" t="s">
        <v>157</v>
      </c>
      <c r="E11" s="79" t="s">
        <v>242</v>
      </c>
      <c r="F11" s="69">
        <v>8</v>
      </c>
      <c r="G11" s="75" t="s">
        <v>161</v>
      </c>
      <c r="H11" s="67">
        <v>38.090000000000003</v>
      </c>
      <c r="I11" s="70">
        <f t="shared" si="0"/>
        <v>40</v>
      </c>
      <c r="J11" s="71">
        <v>8.4</v>
      </c>
      <c r="K11" s="70">
        <f t="shared" si="1"/>
        <v>33.6</v>
      </c>
      <c r="L11" s="72">
        <v>21</v>
      </c>
      <c r="M11" s="70">
        <f t="shared" si="2"/>
        <v>8.75</v>
      </c>
      <c r="N11" s="70">
        <f t="shared" si="3"/>
        <v>82.35</v>
      </c>
      <c r="O11" s="73" t="s">
        <v>354</v>
      </c>
    </row>
    <row r="12" spans="1:18" s="19" customFormat="1" ht="27" customHeight="1">
      <c r="A12" s="66">
        <v>3</v>
      </c>
      <c r="B12" s="67"/>
      <c r="C12" s="68" t="s">
        <v>279</v>
      </c>
      <c r="D12" s="83" t="s">
        <v>68</v>
      </c>
      <c r="E12" s="83" t="s">
        <v>280</v>
      </c>
      <c r="F12" s="69">
        <v>8</v>
      </c>
      <c r="G12" s="75" t="s">
        <v>347</v>
      </c>
      <c r="H12" s="67">
        <v>38.49</v>
      </c>
      <c r="I12" s="70">
        <f t="shared" si="0"/>
        <v>39.58430761236685</v>
      </c>
      <c r="J12" s="71">
        <v>9</v>
      </c>
      <c r="K12" s="70">
        <f t="shared" si="1"/>
        <v>36</v>
      </c>
      <c r="L12" s="72">
        <v>14</v>
      </c>
      <c r="M12" s="70">
        <f t="shared" si="2"/>
        <v>5.833333333333333</v>
      </c>
      <c r="N12" s="70">
        <f t="shared" si="3"/>
        <v>81.417640945700171</v>
      </c>
      <c r="O12" s="73" t="s">
        <v>354</v>
      </c>
    </row>
    <row r="13" spans="1:18" s="19" customFormat="1" ht="27" customHeight="1">
      <c r="A13" s="66">
        <v>4</v>
      </c>
      <c r="B13" s="67"/>
      <c r="C13" s="86" t="s">
        <v>249</v>
      </c>
      <c r="D13" s="86" t="s">
        <v>134</v>
      </c>
      <c r="E13" s="86" t="s">
        <v>250</v>
      </c>
      <c r="F13" s="69">
        <v>8</v>
      </c>
      <c r="G13" s="75" t="s">
        <v>162</v>
      </c>
      <c r="H13" s="67">
        <v>40.82</v>
      </c>
      <c r="I13" s="70">
        <f t="shared" si="0"/>
        <v>37.324840764331213</v>
      </c>
      <c r="J13" s="71">
        <v>9.3000000000000007</v>
      </c>
      <c r="K13" s="70">
        <f t="shared" si="1"/>
        <v>37.200000000000003</v>
      </c>
      <c r="L13" s="72">
        <v>10</v>
      </c>
      <c r="M13" s="70">
        <f t="shared" si="2"/>
        <v>4.166666666666667</v>
      </c>
      <c r="N13" s="70">
        <f t="shared" si="3"/>
        <v>78.691507430997888</v>
      </c>
      <c r="O13" s="73" t="s">
        <v>354</v>
      </c>
    </row>
    <row r="14" spans="1:18" s="19" customFormat="1" ht="27" customHeight="1">
      <c r="A14" s="66">
        <v>5</v>
      </c>
      <c r="B14" s="67"/>
      <c r="C14" s="68" t="s">
        <v>154</v>
      </c>
      <c r="D14" s="83" t="s">
        <v>44</v>
      </c>
      <c r="E14" s="83" t="s">
        <v>91</v>
      </c>
      <c r="F14" s="69">
        <v>8</v>
      </c>
      <c r="G14" s="75" t="s">
        <v>347</v>
      </c>
      <c r="H14" s="67">
        <v>47.91</v>
      </c>
      <c r="I14" s="70">
        <f t="shared" si="0"/>
        <v>31.801294093091219</v>
      </c>
      <c r="J14" s="71">
        <v>9.1999999999999993</v>
      </c>
      <c r="K14" s="70">
        <f t="shared" si="1"/>
        <v>36.799999999999997</v>
      </c>
      <c r="L14" s="72">
        <v>19</v>
      </c>
      <c r="M14" s="70">
        <f t="shared" si="2"/>
        <v>7.916666666666667</v>
      </c>
      <c r="N14" s="70">
        <f t="shared" si="3"/>
        <v>76.517960759757884</v>
      </c>
      <c r="O14" s="73" t="s">
        <v>354</v>
      </c>
    </row>
    <row r="15" spans="1:18" s="19" customFormat="1" ht="27" customHeight="1">
      <c r="A15" s="66">
        <v>6</v>
      </c>
      <c r="B15" s="67"/>
      <c r="C15" s="79" t="s">
        <v>240</v>
      </c>
      <c r="D15" s="79" t="s">
        <v>150</v>
      </c>
      <c r="E15" s="79" t="s">
        <v>119</v>
      </c>
      <c r="F15" s="69">
        <v>8</v>
      </c>
      <c r="G15" s="75" t="s">
        <v>161</v>
      </c>
      <c r="H15" s="67">
        <v>51.25</v>
      </c>
      <c r="I15" s="70">
        <f t="shared" si="0"/>
        <v>29.72878048780488</v>
      </c>
      <c r="J15" s="71">
        <v>9.6</v>
      </c>
      <c r="K15" s="70">
        <f t="shared" si="1"/>
        <v>38.4</v>
      </c>
      <c r="L15" s="72">
        <v>17</v>
      </c>
      <c r="M15" s="70">
        <f t="shared" si="2"/>
        <v>7.083333333333333</v>
      </c>
      <c r="N15" s="70">
        <f t="shared" si="3"/>
        <v>75.212113821138203</v>
      </c>
      <c r="O15" s="73" t="s">
        <v>354</v>
      </c>
    </row>
    <row r="16" spans="1:18" s="19" customFormat="1" ht="27" customHeight="1">
      <c r="A16" s="66">
        <v>7</v>
      </c>
      <c r="B16" s="67"/>
      <c r="C16" s="68" t="s">
        <v>277</v>
      </c>
      <c r="D16" s="83" t="s">
        <v>178</v>
      </c>
      <c r="E16" s="83" t="s">
        <v>278</v>
      </c>
      <c r="F16" s="69">
        <v>8</v>
      </c>
      <c r="G16" s="75" t="s">
        <v>347</v>
      </c>
      <c r="H16" s="67">
        <v>56.44</v>
      </c>
      <c r="I16" s="70">
        <f t="shared" si="0"/>
        <v>26.995038979447205</v>
      </c>
      <c r="J16" s="71">
        <v>10</v>
      </c>
      <c r="K16" s="70">
        <f t="shared" si="1"/>
        <v>40</v>
      </c>
      <c r="L16" s="72">
        <v>19</v>
      </c>
      <c r="M16" s="70">
        <f t="shared" si="2"/>
        <v>7.916666666666667</v>
      </c>
      <c r="N16" s="70">
        <f t="shared" si="3"/>
        <v>74.911705646113873</v>
      </c>
      <c r="O16" s="73" t="s">
        <v>354</v>
      </c>
    </row>
    <row r="17" spans="1:15" s="19" customFormat="1" ht="27" customHeight="1">
      <c r="A17" s="13">
        <v>8</v>
      </c>
      <c r="B17" s="14"/>
      <c r="C17" s="44" t="s">
        <v>243</v>
      </c>
      <c r="D17" s="44" t="s">
        <v>247</v>
      </c>
      <c r="E17" s="44" t="s">
        <v>248</v>
      </c>
      <c r="F17" s="15">
        <v>8</v>
      </c>
      <c r="G17" s="58" t="s">
        <v>162</v>
      </c>
      <c r="H17" s="17">
        <v>50.41</v>
      </c>
      <c r="I17" s="25">
        <f t="shared" si="0"/>
        <v>30.22416187264432</v>
      </c>
      <c r="J17" s="7">
        <v>9.5</v>
      </c>
      <c r="K17" s="25">
        <f t="shared" si="1"/>
        <v>38</v>
      </c>
      <c r="L17" s="18">
        <v>14</v>
      </c>
      <c r="M17" s="25">
        <f t="shared" si="2"/>
        <v>5.833333333333333</v>
      </c>
      <c r="N17" s="25">
        <f t="shared" si="3"/>
        <v>74.057495205977645</v>
      </c>
      <c r="O17" s="16"/>
    </row>
    <row r="18" spans="1:15" s="19" customFormat="1" ht="27" customHeight="1">
      <c r="A18" s="13">
        <v>9</v>
      </c>
      <c r="B18" s="14"/>
      <c r="C18" s="44" t="s">
        <v>266</v>
      </c>
      <c r="D18" s="44" t="s">
        <v>118</v>
      </c>
      <c r="E18" s="44" t="s">
        <v>38</v>
      </c>
      <c r="F18" s="15">
        <v>8</v>
      </c>
      <c r="G18" s="45" t="s">
        <v>103</v>
      </c>
      <c r="H18" s="17">
        <v>61.32</v>
      </c>
      <c r="I18" s="25">
        <f t="shared" si="0"/>
        <v>24.846705805609918</v>
      </c>
      <c r="J18" s="7">
        <v>9.9</v>
      </c>
      <c r="K18" s="25">
        <f t="shared" si="1"/>
        <v>39.6</v>
      </c>
      <c r="L18" s="18">
        <v>16</v>
      </c>
      <c r="M18" s="25">
        <f t="shared" si="2"/>
        <v>6.666666666666667</v>
      </c>
      <c r="N18" s="25">
        <f t="shared" si="3"/>
        <v>71.113372472276595</v>
      </c>
      <c r="O18" s="16"/>
    </row>
    <row r="19" spans="1:15" s="19" customFormat="1" ht="27" customHeight="1">
      <c r="A19" s="13">
        <v>10</v>
      </c>
      <c r="B19" s="14"/>
      <c r="C19" s="49" t="s">
        <v>261</v>
      </c>
      <c r="D19" s="49" t="s">
        <v>262</v>
      </c>
      <c r="E19" s="49" t="s">
        <v>84</v>
      </c>
      <c r="F19" s="15">
        <v>8</v>
      </c>
      <c r="G19" s="45" t="s">
        <v>347</v>
      </c>
      <c r="H19" s="17">
        <v>68</v>
      </c>
      <c r="I19" s="25">
        <f t="shared" si="0"/>
        <v>22.405882352941177</v>
      </c>
      <c r="J19" s="7">
        <v>10</v>
      </c>
      <c r="K19" s="25">
        <f t="shared" si="1"/>
        <v>40</v>
      </c>
      <c r="L19" s="18">
        <v>19</v>
      </c>
      <c r="M19" s="25">
        <f t="shared" si="2"/>
        <v>7.916666666666667</v>
      </c>
      <c r="N19" s="25">
        <f t="shared" si="3"/>
        <v>70.322549019607848</v>
      </c>
      <c r="O19" s="16"/>
    </row>
    <row r="20" spans="1:15" s="19" customFormat="1" ht="27" customHeight="1">
      <c r="A20" s="13">
        <v>11</v>
      </c>
      <c r="B20" s="14"/>
      <c r="C20" s="54" t="s">
        <v>264</v>
      </c>
      <c r="D20" s="46" t="s">
        <v>155</v>
      </c>
      <c r="E20" s="46" t="s">
        <v>159</v>
      </c>
      <c r="F20" s="15">
        <v>8</v>
      </c>
      <c r="G20" s="50" t="s">
        <v>108</v>
      </c>
      <c r="H20" s="17">
        <v>57.82</v>
      </c>
      <c r="I20" s="25">
        <f t="shared" si="0"/>
        <v>26.350743687305432</v>
      </c>
      <c r="J20" s="7">
        <v>9.4</v>
      </c>
      <c r="K20" s="25">
        <f t="shared" si="1"/>
        <v>37.6</v>
      </c>
      <c r="L20" s="18">
        <v>14</v>
      </c>
      <c r="M20" s="25">
        <f t="shared" si="2"/>
        <v>5.833333333333333</v>
      </c>
      <c r="N20" s="25">
        <f t="shared" si="3"/>
        <v>69.784077020638762</v>
      </c>
      <c r="O20" s="16"/>
    </row>
    <row r="21" spans="1:15" s="19" customFormat="1" ht="27" customHeight="1">
      <c r="A21" s="13">
        <v>12</v>
      </c>
      <c r="B21" s="14"/>
      <c r="C21" s="46" t="s">
        <v>281</v>
      </c>
      <c r="D21" s="57" t="s">
        <v>157</v>
      </c>
      <c r="E21" s="57" t="s">
        <v>257</v>
      </c>
      <c r="F21" s="15">
        <v>8</v>
      </c>
      <c r="G21" s="45" t="s">
        <v>347</v>
      </c>
      <c r="H21" s="17">
        <v>64.91</v>
      </c>
      <c r="I21" s="25">
        <f t="shared" si="0"/>
        <v>23.47250038514867</v>
      </c>
      <c r="J21" s="7">
        <v>10</v>
      </c>
      <c r="K21" s="25">
        <f t="shared" si="1"/>
        <v>40</v>
      </c>
      <c r="L21" s="18">
        <v>15</v>
      </c>
      <c r="M21" s="25">
        <f t="shared" si="2"/>
        <v>6.25</v>
      </c>
      <c r="N21" s="25">
        <f t="shared" si="3"/>
        <v>69.722500385148663</v>
      </c>
      <c r="O21" s="16"/>
    </row>
    <row r="22" spans="1:15" s="19" customFormat="1" ht="27" customHeight="1">
      <c r="A22" s="13">
        <v>13</v>
      </c>
      <c r="B22" s="14"/>
      <c r="C22" s="49" t="s">
        <v>260</v>
      </c>
      <c r="D22" s="49" t="s">
        <v>37</v>
      </c>
      <c r="E22" s="49" t="s">
        <v>75</v>
      </c>
      <c r="F22" s="15">
        <v>8</v>
      </c>
      <c r="G22" s="45" t="s">
        <v>234</v>
      </c>
      <c r="H22" s="17">
        <v>59.87</v>
      </c>
      <c r="I22" s="25">
        <f t="shared" si="0"/>
        <v>25.448471688658763</v>
      </c>
      <c r="J22" s="7">
        <v>9.3000000000000007</v>
      </c>
      <c r="K22" s="25">
        <f t="shared" si="1"/>
        <v>37.200000000000003</v>
      </c>
      <c r="L22" s="18">
        <v>16</v>
      </c>
      <c r="M22" s="25">
        <f t="shared" si="2"/>
        <v>6.666666666666667</v>
      </c>
      <c r="N22" s="25">
        <f t="shared" si="3"/>
        <v>69.315138355325431</v>
      </c>
      <c r="O22" s="16"/>
    </row>
    <row r="23" spans="1:15" s="19" customFormat="1" ht="27" customHeight="1">
      <c r="A23" s="13">
        <v>14</v>
      </c>
      <c r="B23" s="14"/>
      <c r="C23" s="48" t="s">
        <v>258</v>
      </c>
      <c r="D23" s="48" t="s">
        <v>259</v>
      </c>
      <c r="E23" s="48" t="s">
        <v>208</v>
      </c>
      <c r="F23" s="15">
        <v>8</v>
      </c>
      <c r="G23" s="45" t="s">
        <v>106</v>
      </c>
      <c r="H23" s="17">
        <v>55.49</v>
      </c>
      <c r="I23" s="25">
        <f t="shared" si="0"/>
        <v>27.457199495404581</v>
      </c>
      <c r="J23" s="7">
        <v>9</v>
      </c>
      <c r="K23" s="25">
        <f t="shared" si="1"/>
        <v>36</v>
      </c>
      <c r="L23" s="18">
        <v>13</v>
      </c>
      <c r="M23" s="25">
        <f t="shared" si="2"/>
        <v>5.416666666666667</v>
      </c>
      <c r="N23" s="25">
        <f t="shared" si="3"/>
        <v>68.873866162071252</v>
      </c>
      <c r="O23" s="16"/>
    </row>
    <row r="24" spans="1:15" s="19" customFormat="1" ht="27" customHeight="1">
      <c r="A24" s="13">
        <v>15</v>
      </c>
      <c r="B24" s="14"/>
      <c r="C24" s="48" t="s">
        <v>142</v>
      </c>
      <c r="D24" s="48" t="s">
        <v>47</v>
      </c>
      <c r="E24" s="48" t="s">
        <v>63</v>
      </c>
      <c r="F24" s="15">
        <v>8</v>
      </c>
      <c r="G24" s="45" t="s">
        <v>106</v>
      </c>
      <c r="H24" s="17">
        <v>69.13</v>
      </c>
      <c r="I24" s="25">
        <f t="shared" si="0"/>
        <v>22.039635469405471</v>
      </c>
      <c r="J24" s="7">
        <v>10</v>
      </c>
      <c r="K24" s="25">
        <f t="shared" si="1"/>
        <v>40</v>
      </c>
      <c r="L24" s="18">
        <v>16</v>
      </c>
      <c r="M24" s="25">
        <f t="shared" si="2"/>
        <v>6.666666666666667</v>
      </c>
      <c r="N24" s="25">
        <f t="shared" si="3"/>
        <v>68.706302136072139</v>
      </c>
      <c r="O24" s="16"/>
    </row>
    <row r="25" spans="1:15" s="19" customFormat="1" ht="27" customHeight="1">
      <c r="A25" s="13">
        <v>16</v>
      </c>
      <c r="B25" s="14"/>
      <c r="C25" s="44" t="s">
        <v>265</v>
      </c>
      <c r="D25" s="44" t="s">
        <v>224</v>
      </c>
      <c r="E25" s="44" t="s">
        <v>123</v>
      </c>
      <c r="F25" s="15">
        <v>8</v>
      </c>
      <c r="G25" s="45" t="s">
        <v>103</v>
      </c>
      <c r="H25" s="17">
        <v>62.41</v>
      </c>
      <c r="I25" s="25">
        <f t="shared" si="0"/>
        <v>24.412754366287459</v>
      </c>
      <c r="J25" s="7">
        <v>9.1999999999999993</v>
      </c>
      <c r="K25" s="25">
        <f t="shared" si="1"/>
        <v>36.799999999999997</v>
      </c>
      <c r="L25" s="18">
        <v>18</v>
      </c>
      <c r="M25" s="25">
        <f t="shared" si="2"/>
        <v>7.5</v>
      </c>
      <c r="N25" s="25">
        <f t="shared" si="3"/>
        <v>68.712754366287456</v>
      </c>
      <c r="O25" s="16"/>
    </row>
    <row r="26" spans="1:15" s="19" customFormat="1" ht="27" customHeight="1">
      <c r="A26" s="13">
        <v>17</v>
      </c>
      <c r="B26" s="14"/>
      <c r="C26" s="44" t="s">
        <v>237</v>
      </c>
      <c r="D26" s="44" t="s">
        <v>238</v>
      </c>
      <c r="E26" s="44" t="s">
        <v>239</v>
      </c>
      <c r="F26" s="15">
        <v>8</v>
      </c>
      <c r="G26" s="45" t="s">
        <v>161</v>
      </c>
      <c r="H26" s="17">
        <v>74.86</v>
      </c>
      <c r="I26" s="25">
        <f t="shared" si="0"/>
        <v>20.352658295484908</v>
      </c>
      <c r="J26" s="7">
        <v>9.6999999999999993</v>
      </c>
      <c r="K26" s="25">
        <f t="shared" si="1"/>
        <v>38.799999999999997</v>
      </c>
      <c r="L26" s="18">
        <v>15</v>
      </c>
      <c r="M26" s="25">
        <f t="shared" si="2"/>
        <v>6.25</v>
      </c>
      <c r="N26" s="25">
        <f t="shared" si="3"/>
        <v>65.402658295484912</v>
      </c>
      <c r="O26" s="16"/>
    </row>
    <row r="27" spans="1:15" s="19" customFormat="1" ht="27" customHeight="1">
      <c r="A27" s="13">
        <v>18</v>
      </c>
      <c r="B27" s="14"/>
      <c r="C27" s="53" t="s">
        <v>254</v>
      </c>
      <c r="D27" s="53" t="s">
        <v>157</v>
      </c>
      <c r="E27" s="53" t="s">
        <v>189</v>
      </c>
      <c r="F27" s="15">
        <v>8</v>
      </c>
      <c r="G27" s="45" t="s">
        <v>105</v>
      </c>
      <c r="H27" s="17">
        <v>77.31</v>
      </c>
      <c r="I27" s="25">
        <f t="shared" si="0"/>
        <v>19.707670417798475</v>
      </c>
      <c r="J27" s="7">
        <v>10</v>
      </c>
      <c r="K27" s="25">
        <f t="shared" si="1"/>
        <v>40</v>
      </c>
      <c r="L27" s="18">
        <v>12</v>
      </c>
      <c r="M27" s="25">
        <f t="shared" si="2"/>
        <v>5</v>
      </c>
      <c r="N27" s="25">
        <f t="shared" si="3"/>
        <v>64.707670417798482</v>
      </c>
      <c r="O27" s="16"/>
    </row>
    <row r="28" spans="1:15" s="19" customFormat="1" ht="27" customHeight="1">
      <c r="A28" s="13">
        <v>19</v>
      </c>
      <c r="B28" s="14"/>
      <c r="C28" s="47" t="s">
        <v>149</v>
      </c>
      <c r="D28" s="47" t="s">
        <v>267</v>
      </c>
      <c r="E28" s="47" t="s">
        <v>151</v>
      </c>
      <c r="F28" s="15">
        <v>8</v>
      </c>
      <c r="G28" s="45" t="s">
        <v>102</v>
      </c>
      <c r="H28" s="17">
        <v>63.79</v>
      </c>
      <c r="I28" s="25">
        <f t="shared" si="0"/>
        <v>23.884621414014738</v>
      </c>
      <c r="J28" s="7">
        <v>9.1999999999999993</v>
      </c>
      <c r="K28" s="25">
        <f t="shared" si="1"/>
        <v>36.799999999999997</v>
      </c>
      <c r="L28" s="18">
        <v>6</v>
      </c>
      <c r="M28" s="25">
        <f t="shared" si="2"/>
        <v>2.5</v>
      </c>
      <c r="N28" s="25">
        <f t="shared" si="3"/>
        <v>63.184621414014735</v>
      </c>
      <c r="O28" s="16"/>
    </row>
    <row r="29" spans="1:15" s="19" customFormat="1" ht="27" customHeight="1">
      <c r="A29" s="13">
        <v>20</v>
      </c>
      <c r="B29" s="14"/>
      <c r="C29" s="57" t="s">
        <v>353</v>
      </c>
      <c r="D29" s="57" t="s">
        <v>263</v>
      </c>
      <c r="E29" s="57" t="s">
        <v>159</v>
      </c>
      <c r="F29" s="15">
        <v>8</v>
      </c>
      <c r="G29" s="54" t="s">
        <v>107</v>
      </c>
      <c r="H29" s="17">
        <v>74.87</v>
      </c>
      <c r="I29" s="25">
        <f t="shared" si="0"/>
        <v>20.349939895819421</v>
      </c>
      <c r="J29" s="7">
        <v>9.3000000000000007</v>
      </c>
      <c r="K29" s="25">
        <f t="shared" si="1"/>
        <v>37.200000000000003</v>
      </c>
      <c r="L29" s="18">
        <v>14</v>
      </c>
      <c r="M29" s="25">
        <f t="shared" si="2"/>
        <v>5.833333333333333</v>
      </c>
      <c r="N29" s="25">
        <f t="shared" si="3"/>
        <v>63.383273229152756</v>
      </c>
      <c r="O29" s="16"/>
    </row>
    <row r="30" spans="1:15" s="19" customFormat="1" ht="27" customHeight="1">
      <c r="A30" s="13">
        <v>21</v>
      </c>
      <c r="B30" s="14"/>
      <c r="C30" s="48" t="s">
        <v>255</v>
      </c>
      <c r="D30" s="48" t="s">
        <v>256</v>
      </c>
      <c r="E30" s="48" t="s">
        <v>257</v>
      </c>
      <c r="F30" s="15">
        <v>8</v>
      </c>
      <c r="G30" s="45" t="s">
        <v>106</v>
      </c>
      <c r="H30" s="17">
        <v>78.459999999999994</v>
      </c>
      <c r="I30" s="25">
        <f t="shared" si="0"/>
        <v>19.418812133571251</v>
      </c>
      <c r="J30" s="7">
        <v>9.1</v>
      </c>
      <c r="K30" s="25">
        <f t="shared" si="1"/>
        <v>36.4</v>
      </c>
      <c r="L30" s="18">
        <v>15</v>
      </c>
      <c r="M30" s="25">
        <f t="shared" si="2"/>
        <v>6.25</v>
      </c>
      <c r="N30" s="25">
        <f t="shared" si="3"/>
        <v>62.068812133571249</v>
      </c>
      <c r="O30" s="16"/>
    </row>
    <row r="31" spans="1:15" s="19" customFormat="1" ht="27" customHeight="1">
      <c r="A31" s="13">
        <v>22</v>
      </c>
      <c r="B31" s="14"/>
      <c r="C31" s="51" t="s">
        <v>274</v>
      </c>
      <c r="D31" s="57" t="s">
        <v>275</v>
      </c>
      <c r="E31" s="57" t="s">
        <v>276</v>
      </c>
      <c r="F31" s="15">
        <v>8</v>
      </c>
      <c r="G31" s="51" t="s">
        <v>282</v>
      </c>
      <c r="H31" s="17">
        <v>74.69</v>
      </c>
      <c r="I31" s="25">
        <f t="shared" si="0"/>
        <v>20.398982460838134</v>
      </c>
      <c r="J31" s="7">
        <v>8.1</v>
      </c>
      <c r="K31" s="25">
        <f t="shared" si="1"/>
        <v>32.4</v>
      </c>
      <c r="L31" s="18">
        <v>20</v>
      </c>
      <c r="M31" s="25">
        <f t="shared" si="2"/>
        <v>8.3333333333333339</v>
      </c>
      <c r="N31" s="25">
        <f t="shared" si="3"/>
        <v>61.132315794171468</v>
      </c>
      <c r="O31" s="16"/>
    </row>
    <row r="32" spans="1:15" s="19" customFormat="1" ht="27" customHeight="1">
      <c r="A32" s="13">
        <v>23</v>
      </c>
      <c r="B32" s="14"/>
      <c r="C32" s="44" t="s">
        <v>245</v>
      </c>
      <c r="D32" s="44" t="s">
        <v>246</v>
      </c>
      <c r="E32" s="44" t="s">
        <v>91</v>
      </c>
      <c r="F32" s="15">
        <v>8</v>
      </c>
      <c r="G32" s="47" t="s">
        <v>350</v>
      </c>
      <c r="H32" s="17">
        <v>64.260000000000005</v>
      </c>
      <c r="I32" s="25">
        <f t="shared" si="0"/>
        <v>23.709928415810769</v>
      </c>
      <c r="J32" s="7">
        <v>6.2</v>
      </c>
      <c r="K32" s="25">
        <f t="shared" si="1"/>
        <v>24.8</v>
      </c>
      <c r="L32" s="18">
        <v>16</v>
      </c>
      <c r="M32" s="25">
        <f t="shared" si="2"/>
        <v>6.666666666666667</v>
      </c>
      <c r="N32" s="25">
        <f t="shared" si="3"/>
        <v>55.176595082477434</v>
      </c>
      <c r="O32" s="16"/>
    </row>
    <row r="33" spans="1:16" s="19" customFormat="1" ht="27" customHeight="1">
      <c r="A33" s="13">
        <v>24</v>
      </c>
      <c r="B33" s="14"/>
      <c r="C33" s="62" t="s">
        <v>73</v>
      </c>
      <c r="D33" s="62" t="s">
        <v>113</v>
      </c>
      <c r="E33" s="62" t="s">
        <v>54</v>
      </c>
      <c r="F33" s="15">
        <v>8</v>
      </c>
      <c r="G33" s="58" t="s">
        <v>105</v>
      </c>
      <c r="H33" s="17">
        <v>100.24</v>
      </c>
      <c r="I33" s="25">
        <f t="shared" si="0"/>
        <v>15.199521149241821</v>
      </c>
      <c r="J33" s="7">
        <v>8.4</v>
      </c>
      <c r="K33" s="25">
        <f t="shared" si="1"/>
        <v>33.6</v>
      </c>
      <c r="L33" s="18">
        <v>15</v>
      </c>
      <c r="M33" s="25">
        <f t="shared" si="2"/>
        <v>6.25</v>
      </c>
      <c r="N33" s="25">
        <f t="shared" si="3"/>
        <v>55.049521149241826</v>
      </c>
      <c r="O33" s="16"/>
    </row>
    <row r="34" spans="1:16" s="19" customFormat="1" ht="27" customHeight="1">
      <c r="A34" s="13">
        <v>25</v>
      </c>
      <c r="B34" s="14"/>
      <c r="C34" s="59" t="s">
        <v>269</v>
      </c>
      <c r="D34" s="59" t="s">
        <v>270</v>
      </c>
      <c r="E34" s="59" t="s">
        <v>271</v>
      </c>
      <c r="F34" s="15">
        <v>8</v>
      </c>
      <c r="G34" s="58" t="s">
        <v>161</v>
      </c>
      <c r="H34" s="17">
        <v>98.18</v>
      </c>
      <c r="I34" s="25">
        <f t="shared" si="0"/>
        <v>15.518435526583826</v>
      </c>
      <c r="J34" s="7">
        <v>7.9</v>
      </c>
      <c r="K34" s="25">
        <f t="shared" si="1"/>
        <v>31.6</v>
      </c>
      <c r="L34" s="18">
        <v>16</v>
      </c>
      <c r="M34" s="25">
        <f t="shared" si="2"/>
        <v>6.666666666666667</v>
      </c>
      <c r="N34" s="25">
        <f t="shared" si="3"/>
        <v>53.785102193250488</v>
      </c>
      <c r="O34" s="16"/>
    </row>
    <row r="35" spans="1:16" s="19" customFormat="1" ht="27" customHeight="1">
      <c r="A35" s="13">
        <v>26</v>
      </c>
      <c r="B35" s="14"/>
      <c r="C35" s="59" t="s">
        <v>272</v>
      </c>
      <c r="D35" s="59" t="s">
        <v>246</v>
      </c>
      <c r="E35" s="59" t="s">
        <v>228</v>
      </c>
      <c r="F35" s="15">
        <v>8</v>
      </c>
      <c r="G35" s="58" t="s">
        <v>102</v>
      </c>
      <c r="H35" s="17">
        <v>99.94</v>
      </c>
      <c r="I35" s="25">
        <f t="shared" si="0"/>
        <v>15.245147088252953</v>
      </c>
      <c r="J35" s="7">
        <v>8.4</v>
      </c>
      <c r="K35" s="25">
        <f t="shared" si="1"/>
        <v>33.6</v>
      </c>
      <c r="L35" s="18">
        <v>10</v>
      </c>
      <c r="M35" s="25">
        <f t="shared" si="2"/>
        <v>4.166666666666667</v>
      </c>
      <c r="N35" s="25">
        <f t="shared" si="3"/>
        <v>53.011813754919622</v>
      </c>
      <c r="O35" s="16"/>
    </row>
    <row r="36" spans="1:16" s="19" customFormat="1" ht="27" customHeight="1">
      <c r="A36" s="13">
        <v>27</v>
      </c>
      <c r="B36" s="14"/>
      <c r="C36" s="60" t="s">
        <v>243</v>
      </c>
      <c r="D36" s="60" t="s">
        <v>244</v>
      </c>
      <c r="E36" s="60" t="s">
        <v>75</v>
      </c>
      <c r="F36" s="15">
        <v>8</v>
      </c>
      <c r="G36" s="63" t="s">
        <v>350</v>
      </c>
      <c r="H36" s="17">
        <v>84.5</v>
      </c>
      <c r="I36" s="25">
        <f t="shared" si="0"/>
        <v>18.030769230769231</v>
      </c>
      <c r="J36" s="7">
        <v>7.3</v>
      </c>
      <c r="K36" s="25">
        <f t="shared" si="1"/>
        <v>29.2</v>
      </c>
      <c r="L36" s="18">
        <v>13</v>
      </c>
      <c r="M36" s="25">
        <f t="shared" si="2"/>
        <v>5.416666666666667</v>
      </c>
      <c r="N36" s="25">
        <f t="shared" si="3"/>
        <v>52.647435897435891</v>
      </c>
      <c r="O36" s="16"/>
    </row>
    <row r="37" spans="1:16" s="19" customFormat="1" ht="27" customHeight="1">
      <c r="A37" s="13">
        <v>28</v>
      </c>
      <c r="B37" s="14"/>
      <c r="C37" s="60" t="s">
        <v>268</v>
      </c>
      <c r="D37" s="60" t="s">
        <v>188</v>
      </c>
      <c r="E37" s="60" t="s">
        <v>91</v>
      </c>
      <c r="F37" s="15">
        <v>8</v>
      </c>
      <c r="G37" s="58" t="s">
        <v>102</v>
      </c>
      <c r="H37" s="17">
        <v>71.48</v>
      </c>
      <c r="I37" s="25">
        <f t="shared" si="0"/>
        <v>21.315053161723561</v>
      </c>
      <c r="J37" s="7">
        <v>5.9</v>
      </c>
      <c r="K37" s="25">
        <f t="shared" si="1"/>
        <v>23.6</v>
      </c>
      <c r="L37" s="18">
        <v>9</v>
      </c>
      <c r="M37" s="25">
        <f t="shared" si="2"/>
        <v>3.75</v>
      </c>
      <c r="N37" s="25">
        <f t="shared" si="3"/>
        <v>48.665053161723563</v>
      </c>
      <c r="O37" s="16"/>
    </row>
    <row r="38" spans="1:16">
      <c r="A38" s="21"/>
      <c r="B38" s="21"/>
      <c r="C38" s="21"/>
      <c r="D38" s="21"/>
      <c r="E38" s="21"/>
    </row>
    <row r="39" spans="1:16" ht="15.75" customHeight="1">
      <c r="A39" s="21"/>
      <c r="B39" s="21"/>
      <c r="C39" s="22"/>
      <c r="D39" s="23"/>
      <c r="E39" s="23"/>
      <c r="F39" s="23"/>
      <c r="G39" s="23"/>
      <c r="H39" s="38"/>
      <c r="I39" s="23"/>
      <c r="M39" s="3"/>
      <c r="O39" s="4"/>
      <c r="P39" s="3"/>
    </row>
    <row r="40" spans="1:16" ht="15.75" customHeight="1">
      <c r="A40" s="21"/>
      <c r="B40" s="21"/>
      <c r="C40" s="64" t="s">
        <v>357</v>
      </c>
      <c r="D40" s="90" t="s">
        <v>358</v>
      </c>
      <c r="E40" s="90"/>
      <c r="F40" s="23"/>
      <c r="G40" s="23"/>
      <c r="H40" s="38"/>
      <c r="I40" s="23"/>
      <c r="M40" s="3"/>
      <c r="O40" s="4"/>
      <c r="P40" s="3"/>
    </row>
    <row r="41" spans="1:16">
      <c r="A41" s="21"/>
      <c r="B41" s="21"/>
      <c r="C41" s="21"/>
      <c r="D41" s="21"/>
      <c r="E41" s="21"/>
      <c r="F41" s="24"/>
      <c r="G41" s="39"/>
      <c r="H41" s="40"/>
      <c r="I41" s="40"/>
      <c r="M41" s="3"/>
      <c r="O41" s="4"/>
      <c r="P41" s="3"/>
    </row>
    <row r="42" spans="1:16">
      <c r="A42" s="21"/>
      <c r="B42" s="21"/>
      <c r="C42" s="64" t="s">
        <v>359</v>
      </c>
      <c r="D42" s="34" t="s">
        <v>368</v>
      </c>
      <c r="F42" s="23"/>
      <c r="G42" s="23"/>
      <c r="H42" s="38"/>
      <c r="I42" s="40"/>
      <c r="M42" s="3"/>
      <c r="O42" s="4"/>
      <c r="P42" s="3"/>
    </row>
    <row r="43" spans="1:16">
      <c r="A43" s="21"/>
      <c r="B43" s="21"/>
      <c r="C43" s="21"/>
      <c r="D43" s="34" t="s">
        <v>369</v>
      </c>
      <c r="F43" s="24"/>
      <c r="G43" s="41"/>
      <c r="H43" s="40"/>
      <c r="I43" s="40"/>
    </row>
    <row r="44" spans="1:16" ht="19.5" customHeight="1">
      <c r="A44" s="21"/>
      <c r="B44" s="21"/>
      <c r="C44" s="21"/>
      <c r="D44" s="65" t="s">
        <v>360</v>
      </c>
      <c r="E44" s="65"/>
    </row>
    <row r="45" spans="1:16">
      <c r="A45" s="21"/>
      <c r="B45" s="21"/>
      <c r="C45" s="21"/>
      <c r="D45" s="21" t="s">
        <v>361</v>
      </c>
      <c r="E45" s="21"/>
    </row>
    <row r="46" spans="1:16">
      <c r="A46" s="21"/>
      <c r="B46" s="21"/>
      <c r="C46" s="21"/>
      <c r="D46" s="21" t="s">
        <v>362</v>
      </c>
      <c r="E46" s="21"/>
    </row>
    <row r="47" spans="1:16">
      <c r="A47" s="21"/>
      <c r="B47" s="21"/>
      <c r="C47" s="21"/>
      <c r="D47" s="21" t="s">
        <v>363</v>
      </c>
      <c r="E47" s="21"/>
    </row>
    <row r="48" spans="1:16">
      <c r="A48" s="21"/>
      <c r="B48" s="21"/>
      <c r="C48" s="21"/>
      <c r="D48" s="21" t="s">
        <v>364</v>
      </c>
      <c r="E48" s="21"/>
    </row>
    <row r="49" spans="1:5">
      <c r="A49" s="21"/>
      <c r="B49" s="21"/>
      <c r="C49" s="21"/>
      <c r="D49" s="21" t="s">
        <v>365</v>
      </c>
      <c r="E49" s="21"/>
    </row>
    <row r="50" spans="1:5">
      <c r="A50" s="21"/>
      <c r="B50" s="21"/>
      <c r="C50" s="21"/>
      <c r="D50" s="21" t="s">
        <v>366</v>
      </c>
      <c r="E50" s="21"/>
    </row>
    <row r="51" spans="1:5">
      <c r="A51" s="21"/>
      <c r="B51" s="21"/>
      <c r="C51" s="21"/>
      <c r="D51" s="21" t="s">
        <v>367</v>
      </c>
      <c r="E51" s="21"/>
    </row>
    <row r="52" spans="1:5">
      <c r="A52" s="21"/>
      <c r="B52" s="21"/>
      <c r="C52" s="21"/>
      <c r="D52" s="21"/>
      <c r="E52" s="21"/>
    </row>
    <row r="53" spans="1:5">
      <c r="A53" s="21"/>
      <c r="B53" s="21"/>
      <c r="C53" s="21"/>
      <c r="D53" s="21"/>
      <c r="E53" s="21"/>
    </row>
    <row r="54" spans="1:5">
      <c r="A54" s="24"/>
      <c r="B54" s="24"/>
      <c r="C54" s="24"/>
      <c r="D54" s="24"/>
      <c r="E54" s="24"/>
    </row>
  </sheetData>
  <protectedRanges>
    <protectedRange password="CA9C" sqref="J9:J37" name="Диапазон2"/>
    <protectedRange password="CA9C" sqref="B10:H37" name="Диапазон1"/>
  </protectedRanges>
  <sortState ref="A10:N47">
    <sortCondition ref="A10"/>
  </sortState>
  <customSheetViews>
    <customSheetView guid="{E089515C-7A47-489C-8BF8-B76124DF728F}" scale="90">
      <selection activeCell="D16" sqref="D16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:O1"/>
    <mergeCell ref="A2:O2"/>
    <mergeCell ref="A3:F3"/>
    <mergeCell ref="A4:F4"/>
    <mergeCell ref="O5:O9"/>
    <mergeCell ref="A9:G9"/>
    <mergeCell ref="F5:F8"/>
    <mergeCell ref="G5:G8"/>
    <mergeCell ref="H5:I6"/>
    <mergeCell ref="J5:K6"/>
    <mergeCell ref="L5:M6"/>
    <mergeCell ref="N5:N7"/>
    <mergeCell ref="A5:A8"/>
    <mergeCell ref="B5:B8"/>
    <mergeCell ref="C5:C8"/>
    <mergeCell ref="D5:D8"/>
    <mergeCell ref="D40:E40"/>
    <mergeCell ref="E5:E8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5"/>
  <sheetViews>
    <sheetView zoomScale="90" workbookViewId="0">
      <selection activeCell="B10" sqref="B10:B39"/>
    </sheetView>
  </sheetViews>
  <sheetFormatPr defaultColWidth="9.109375" defaultRowHeight="15.6"/>
  <cols>
    <col min="1" max="1" width="6.44140625" style="34" customWidth="1"/>
    <col min="2" max="2" width="13.5546875" style="34" customWidth="1"/>
    <col min="3" max="4" width="16.109375" style="34" customWidth="1"/>
    <col min="5" max="5" width="18.33203125" style="34" customWidth="1"/>
    <col min="6" max="6" width="8.88671875" style="34" customWidth="1"/>
    <col min="7" max="7" width="49.554687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4.109375" style="1" customWidth="1"/>
    <col min="16" max="16384" width="9.109375" style="1"/>
  </cols>
  <sheetData>
    <row r="1" spans="1:18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8">
      <c r="A2" s="92" t="s">
        <v>21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7"/>
      <c r="Q2" s="37"/>
      <c r="R2" s="37"/>
    </row>
    <row r="3" spans="1:18">
      <c r="A3" s="93" t="s">
        <v>19</v>
      </c>
      <c r="B3" s="93"/>
      <c r="C3" s="93"/>
      <c r="D3" s="93"/>
      <c r="E3" s="93"/>
      <c r="F3" s="94"/>
      <c r="O3" s="5"/>
    </row>
    <row r="4" spans="1:18" ht="48" customHeight="1">
      <c r="A4" s="101" t="s">
        <v>100</v>
      </c>
      <c r="B4" s="101"/>
      <c r="C4" s="101"/>
      <c r="D4" s="101"/>
      <c r="E4" s="101"/>
      <c r="F4" s="102"/>
      <c r="G4" s="6"/>
    </row>
    <row r="5" spans="1:18" s="34" customFormat="1" ht="15.75" customHeight="1">
      <c r="A5" s="87" t="s">
        <v>0</v>
      </c>
      <c r="B5" s="87" t="s">
        <v>9</v>
      </c>
      <c r="C5" s="87" t="s">
        <v>11</v>
      </c>
      <c r="D5" s="87" t="s">
        <v>12</v>
      </c>
      <c r="E5" s="87" t="s">
        <v>13</v>
      </c>
      <c r="F5" s="87" t="s">
        <v>1</v>
      </c>
      <c r="G5" s="87" t="s">
        <v>8</v>
      </c>
      <c r="H5" s="97" t="s">
        <v>18</v>
      </c>
      <c r="I5" s="97"/>
      <c r="J5" s="97" t="s">
        <v>10</v>
      </c>
      <c r="K5" s="97"/>
      <c r="L5" s="97" t="s">
        <v>2</v>
      </c>
      <c r="M5" s="97"/>
      <c r="N5" s="107" t="s">
        <v>14</v>
      </c>
      <c r="O5" s="95" t="s">
        <v>4</v>
      </c>
    </row>
    <row r="6" spans="1:18" s="34" customFormat="1">
      <c r="A6" s="88"/>
      <c r="B6" s="88"/>
      <c r="C6" s="88"/>
      <c r="D6" s="88"/>
      <c r="E6" s="88"/>
      <c r="F6" s="88"/>
      <c r="G6" s="88"/>
      <c r="H6" s="97"/>
      <c r="I6" s="97"/>
      <c r="J6" s="97"/>
      <c r="K6" s="97"/>
      <c r="L6" s="97"/>
      <c r="M6" s="97"/>
      <c r="N6" s="107"/>
      <c r="O6" s="96"/>
    </row>
    <row r="7" spans="1:18" s="34" customFormat="1" ht="26.4">
      <c r="A7" s="88"/>
      <c r="B7" s="88"/>
      <c r="C7" s="88"/>
      <c r="D7" s="88"/>
      <c r="E7" s="88"/>
      <c r="F7" s="88"/>
      <c r="G7" s="88"/>
      <c r="H7" s="7" t="s">
        <v>5</v>
      </c>
      <c r="I7" s="36" t="s">
        <v>6</v>
      </c>
      <c r="J7" s="7" t="s">
        <v>7</v>
      </c>
      <c r="K7" s="36" t="s">
        <v>6</v>
      </c>
      <c r="L7" s="7" t="s">
        <v>3</v>
      </c>
      <c r="M7" s="29" t="s">
        <v>6</v>
      </c>
      <c r="N7" s="107"/>
      <c r="O7" s="96"/>
    </row>
    <row r="8" spans="1:18" s="34" customFormat="1" ht="16.2" thickBot="1">
      <c r="A8" s="89"/>
      <c r="B8" s="89"/>
      <c r="C8" s="89"/>
      <c r="D8" s="89"/>
      <c r="E8" s="89"/>
      <c r="F8" s="89"/>
      <c r="G8" s="89"/>
      <c r="H8" s="8"/>
      <c r="I8" s="36" t="s">
        <v>17</v>
      </c>
      <c r="J8" s="9"/>
      <c r="K8" s="36" t="s">
        <v>17</v>
      </c>
      <c r="L8" s="9"/>
      <c r="M8" s="36" t="s">
        <v>16</v>
      </c>
      <c r="N8" s="36" t="s">
        <v>15</v>
      </c>
      <c r="O8" s="96"/>
    </row>
    <row r="9" spans="1:18" s="34" customFormat="1" ht="16.2" thickBot="1">
      <c r="A9" s="99" t="s">
        <v>29</v>
      </c>
      <c r="B9" s="100"/>
      <c r="C9" s="100"/>
      <c r="D9" s="100"/>
      <c r="E9" s="100"/>
      <c r="F9" s="100"/>
      <c r="G9" s="100"/>
      <c r="H9" s="10">
        <f>SMALL(H11:H39,1)</f>
        <v>33.549999999999997</v>
      </c>
      <c r="I9" s="30"/>
      <c r="J9" s="11">
        <v>10</v>
      </c>
      <c r="K9" s="31"/>
      <c r="L9" s="12">
        <v>48</v>
      </c>
      <c r="M9" s="32"/>
      <c r="N9" s="33"/>
      <c r="O9" s="96"/>
      <c r="P9" s="35"/>
    </row>
    <row r="10" spans="1:18" s="34" customFormat="1" ht="27.75" customHeight="1">
      <c r="A10" s="66">
        <v>1</v>
      </c>
      <c r="B10" s="67"/>
      <c r="C10" s="83" t="s">
        <v>220</v>
      </c>
      <c r="D10" s="83" t="s">
        <v>97</v>
      </c>
      <c r="E10" s="83" t="s">
        <v>62</v>
      </c>
      <c r="F10" s="69">
        <v>9</v>
      </c>
      <c r="G10" s="68" t="s">
        <v>235</v>
      </c>
      <c r="H10" s="67">
        <v>29.22</v>
      </c>
      <c r="I10" s="70">
        <f t="shared" ref="I10:I39" si="0">40*$H$9/H10</f>
        <v>45.927446954141004</v>
      </c>
      <c r="J10" s="71">
        <v>9.1999999999999993</v>
      </c>
      <c r="K10" s="70">
        <f t="shared" ref="K10:K39" si="1">40*J10/$J$9</f>
        <v>36.799999999999997</v>
      </c>
      <c r="L10" s="72">
        <v>15</v>
      </c>
      <c r="M10" s="70">
        <f t="shared" ref="M10:M39" si="2">20*L10/$L$9</f>
        <v>6.25</v>
      </c>
      <c r="N10" s="70">
        <f t="shared" ref="N10:N39" si="3">I10+K10+M10</f>
        <v>88.977446954141001</v>
      </c>
      <c r="O10" s="73" t="s">
        <v>355</v>
      </c>
      <c r="P10" s="42"/>
    </row>
    <row r="11" spans="1:18" s="19" customFormat="1" ht="27" customHeight="1">
      <c r="A11" s="66">
        <v>2</v>
      </c>
      <c r="B11" s="67"/>
      <c r="C11" s="79" t="s">
        <v>168</v>
      </c>
      <c r="D11" s="79" t="s">
        <v>169</v>
      </c>
      <c r="E11" s="79" t="s">
        <v>170</v>
      </c>
      <c r="F11" s="69">
        <v>9</v>
      </c>
      <c r="G11" s="75" t="s">
        <v>111</v>
      </c>
      <c r="H11" s="67">
        <v>33.549999999999997</v>
      </c>
      <c r="I11" s="70">
        <f t="shared" si="0"/>
        <v>40</v>
      </c>
      <c r="J11" s="71">
        <v>8.5</v>
      </c>
      <c r="K11" s="70">
        <f t="shared" si="1"/>
        <v>34</v>
      </c>
      <c r="L11" s="72">
        <v>9</v>
      </c>
      <c r="M11" s="70">
        <f t="shared" si="2"/>
        <v>3.75</v>
      </c>
      <c r="N11" s="70">
        <f t="shared" si="3"/>
        <v>77.75</v>
      </c>
      <c r="O11" s="73" t="s">
        <v>356</v>
      </c>
    </row>
    <row r="12" spans="1:18" s="19" customFormat="1" ht="27" customHeight="1">
      <c r="A12" s="66">
        <v>3</v>
      </c>
      <c r="B12" s="67"/>
      <c r="C12" s="75" t="s">
        <v>213</v>
      </c>
      <c r="D12" s="68" t="s">
        <v>214</v>
      </c>
      <c r="E12" s="68" t="s">
        <v>183</v>
      </c>
      <c r="F12" s="69">
        <v>9</v>
      </c>
      <c r="G12" s="84" t="s">
        <v>108</v>
      </c>
      <c r="H12" s="67">
        <v>42.36</v>
      </c>
      <c r="I12" s="70">
        <f t="shared" si="0"/>
        <v>31.680830972615677</v>
      </c>
      <c r="J12" s="71">
        <v>9.9</v>
      </c>
      <c r="K12" s="70">
        <f t="shared" si="1"/>
        <v>39.6</v>
      </c>
      <c r="L12" s="72">
        <v>13</v>
      </c>
      <c r="M12" s="70">
        <f t="shared" si="2"/>
        <v>5.416666666666667</v>
      </c>
      <c r="N12" s="70">
        <f t="shared" si="3"/>
        <v>76.697497639282346</v>
      </c>
      <c r="O12" s="73" t="s">
        <v>356</v>
      </c>
    </row>
    <row r="13" spans="1:18" s="19" customFormat="1" ht="27" customHeight="1">
      <c r="A13" s="66">
        <v>4</v>
      </c>
      <c r="B13" s="67"/>
      <c r="C13" s="78" t="s">
        <v>207</v>
      </c>
      <c r="D13" s="78" t="s">
        <v>74</v>
      </c>
      <c r="E13" s="78" t="s">
        <v>208</v>
      </c>
      <c r="F13" s="69">
        <v>9</v>
      </c>
      <c r="G13" s="75" t="s">
        <v>347</v>
      </c>
      <c r="H13" s="67">
        <v>44.23</v>
      </c>
      <c r="I13" s="70">
        <f t="shared" si="0"/>
        <v>30.341397241691162</v>
      </c>
      <c r="J13" s="71">
        <v>9.6</v>
      </c>
      <c r="K13" s="70">
        <f t="shared" si="1"/>
        <v>38.4</v>
      </c>
      <c r="L13" s="72">
        <v>10</v>
      </c>
      <c r="M13" s="70">
        <f t="shared" si="2"/>
        <v>4.166666666666667</v>
      </c>
      <c r="N13" s="70">
        <f t="shared" si="3"/>
        <v>72.908063908357832</v>
      </c>
      <c r="O13" s="73" t="s">
        <v>356</v>
      </c>
    </row>
    <row r="14" spans="1:18" s="19" customFormat="1" ht="27" customHeight="1">
      <c r="A14" s="66">
        <v>5</v>
      </c>
      <c r="B14" s="67"/>
      <c r="C14" s="68" t="s">
        <v>230</v>
      </c>
      <c r="D14" s="83" t="s">
        <v>231</v>
      </c>
      <c r="E14" s="83" t="s">
        <v>232</v>
      </c>
      <c r="F14" s="69">
        <v>9</v>
      </c>
      <c r="G14" s="68" t="s">
        <v>236</v>
      </c>
      <c r="H14" s="67">
        <v>49.67</v>
      </c>
      <c r="I14" s="70">
        <f t="shared" si="0"/>
        <v>27.018320918059189</v>
      </c>
      <c r="J14" s="71">
        <v>9.9</v>
      </c>
      <c r="K14" s="70">
        <f t="shared" si="1"/>
        <v>39.6</v>
      </c>
      <c r="L14" s="72">
        <v>12</v>
      </c>
      <c r="M14" s="70">
        <f t="shared" si="2"/>
        <v>5</v>
      </c>
      <c r="N14" s="70">
        <f t="shared" si="3"/>
        <v>71.618320918059197</v>
      </c>
      <c r="O14" s="73" t="s">
        <v>356</v>
      </c>
    </row>
    <row r="15" spans="1:18" s="19" customFormat="1" ht="27" customHeight="1">
      <c r="A15" s="66">
        <v>6</v>
      </c>
      <c r="B15" s="67"/>
      <c r="C15" s="85" t="s">
        <v>223</v>
      </c>
      <c r="D15" s="83" t="s">
        <v>224</v>
      </c>
      <c r="E15" s="83" t="s">
        <v>225</v>
      </c>
      <c r="F15" s="69">
        <v>9</v>
      </c>
      <c r="G15" s="75" t="s">
        <v>347</v>
      </c>
      <c r="H15" s="67">
        <v>58.72</v>
      </c>
      <c r="I15" s="70">
        <f t="shared" si="0"/>
        <v>22.854223433242506</v>
      </c>
      <c r="J15" s="71">
        <v>9.8000000000000007</v>
      </c>
      <c r="K15" s="70">
        <f t="shared" si="1"/>
        <v>39.200000000000003</v>
      </c>
      <c r="L15" s="72">
        <v>19</v>
      </c>
      <c r="M15" s="70">
        <f t="shared" si="2"/>
        <v>7.916666666666667</v>
      </c>
      <c r="N15" s="70">
        <f t="shared" si="3"/>
        <v>69.970890099909184</v>
      </c>
      <c r="O15" s="73" t="s">
        <v>356</v>
      </c>
    </row>
    <row r="16" spans="1:18" s="19" customFormat="1" ht="27" customHeight="1">
      <c r="A16" s="66">
        <v>7</v>
      </c>
      <c r="B16" s="67"/>
      <c r="C16" s="79" t="s">
        <v>181</v>
      </c>
      <c r="D16" s="79" t="s">
        <v>182</v>
      </c>
      <c r="E16" s="79" t="s">
        <v>183</v>
      </c>
      <c r="F16" s="69">
        <v>9</v>
      </c>
      <c r="G16" s="75" t="s">
        <v>103</v>
      </c>
      <c r="H16" s="67">
        <v>54.72</v>
      </c>
      <c r="I16" s="70">
        <f t="shared" si="0"/>
        <v>24.524853801169591</v>
      </c>
      <c r="J16" s="71">
        <v>9.6999999999999993</v>
      </c>
      <c r="K16" s="70">
        <f t="shared" si="1"/>
        <v>38.799999999999997</v>
      </c>
      <c r="L16" s="72">
        <v>14</v>
      </c>
      <c r="M16" s="70">
        <f t="shared" si="2"/>
        <v>5.833333333333333</v>
      </c>
      <c r="N16" s="70">
        <f t="shared" si="3"/>
        <v>69.158187134502924</v>
      </c>
      <c r="O16" s="73" t="s">
        <v>356</v>
      </c>
    </row>
    <row r="17" spans="1:15" s="19" customFormat="1" ht="27" customHeight="1">
      <c r="A17" s="66">
        <v>8</v>
      </c>
      <c r="B17" s="67"/>
      <c r="C17" s="80" t="s">
        <v>210</v>
      </c>
      <c r="D17" s="80" t="s">
        <v>211</v>
      </c>
      <c r="E17" s="80" t="s">
        <v>212</v>
      </c>
      <c r="F17" s="69">
        <v>9</v>
      </c>
      <c r="G17" s="81" t="s">
        <v>107</v>
      </c>
      <c r="H17" s="67">
        <v>51.88</v>
      </c>
      <c r="I17" s="70">
        <f t="shared" si="0"/>
        <v>25.867386276021588</v>
      </c>
      <c r="J17" s="71">
        <v>9</v>
      </c>
      <c r="K17" s="70">
        <f t="shared" si="1"/>
        <v>36</v>
      </c>
      <c r="L17" s="72">
        <v>17</v>
      </c>
      <c r="M17" s="70">
        <f t="shared" si="2"/>
        <v>7.083333333333333</v>
      </c>
      <c r="N17" s="70">
        <f t="shared" si="3"/>
        <v>68.95071960935492</v>
      </c>
      <c r="O17" s="73" t="s">
        <v>356</v>
      </c>
    </row>
    <row r="18" spans="1:15" s="19" customFormat="1" ht="27" customHeight="1">
      <c r="A18" s="13">
        <v>9</v>
      </c>
      <c r="B18" s="14"/>
      <c r="C18" s="46" t="s">
        <v>221</v>
      </c>
      <c r="D18" s="57" t="s">
        <v>47</v>
      </c>
      <c r="E18" s="57" t="s">
        <v>222</v>
      </c>
      <c r="F18" s="15">
        <v>9</v>
      </c>
      <c r="G18" s="46" t="s">
        <v>236</v>
      </c>
      <c r="H18" s="17">
        <v>59.29</v>
      </c>
      <c r="I18" s="25">
        <f t="shared" si="0"/>
        <v>22.634508348794064</v>
      </c>
      <c r="J18" s="7">
        <v>9.5</v>
      </c>
      <c r="K18" s="25">
        <f t="shared" si="1"/>
        <v>38</v>
      </c>
      <c r="L18" s="18">
        <v>17</v>
      </c>
      <c r="M18" s="25">
        <f t="shared" si="2"/>
        <v>7.083333333333333</v>
      </c>
      <c r="N18" s="25">
        <f t="shared" si="3"/>
        <v>67.7178416821274</v>
      </c>
      <c r="O18" s="16"/>
    </row>
    <row r="19" spans="1:15" s="19" customFormat="1" ht="27" customHeight="1">
      <c r="A19" s="13">
        <v>10</v>
      </c>
      <c r="B19" s="14"/>
      <c r="C19" s="48" t="s">
        <v>204</v>
      </c>
      <c r="D19" s="48" t="s">
        <v>205</v>
      </c>
      <c r="E19" s="48" t="s">
        <v>206</v>
      </c>
      <c r="F19" s="15">
        <v>9</v>
      </c>
      <c r="G19" s="45" t="s">
        <v>106</v>
      </c>
      <c r="H19" s="17">
        <v>66.17</v>
      </c>
      <c r="I19" s="25">
        <f t="shared" si="0"/>
        <v>20.281094151428139</v>
      </c>
      <c r="J19" s="7">
        <v>10</v>
      </c>
      <c r="K19" s="25">
        <f t="shared" si="1"/>
        <v>40</v>
      </c>
      <c r="L19" s="18">
        <v>14</v>
      </c>
      <c r="M19" s="25">
        <f t="shared" si="2"/>
        <v>5.833333333333333</v>
      </c>
      <c r="N19" s="25">
        <f t="shared" si="3"/>
        <v>66.114427484761464</v>
      </c>
      <c r="O19" s="16"/>
    </row>
    <row r="20" spans="1:15" s="19" customFormat="1" ht="27" customHeight="1">
      <c r="A20" s="13">
        <v>11</v>
      </c>
      <c r="B20" s="14"/>
      <c r="C20" s="44" t="s">
        <v>198</v>
      </c>
      <c r="D20" s="44" t="s">
        <v>196</v>
      </c>
      <c r="E20" s="44" t="s">
        <v>87</v>
      </c>
      <c r="F20" s="15">
        <v>9</v>
      </c>
      <c r="G20" s="45" t="s">
        <v>162</v>
      </c>
      <c r="H20" s="17">
        <v>73.540000000000006</v>
      </c>
      <c r="I20" s="25">
        <f t="shared" si="0"/>
        <v>18.248572205602393</v>
      </c>
      <c r="J20" s="7">
        <v>9.5</v>
      </c>
      <c r="K20" s="25">
        <f t="shared" si="1"/>
        <v>38</v>
      </c>
      <c r="L20" s="18">
        <v>21</v>
      </c>
      <c r="M20" s="25">
        <f t="shared" si="2"/>
        <v>8.75</v>
      </c>
      <c r="N20" s="25">
        <f t="shared" si="3"/>
        <v>64.998572205602386</v>
      </c>
      <c r="O20" s="16"/>
    </row>
    <row r="21" spans="1:15" s="19" customFormat="1" ht="27" customHeight="1">
      <c r="A21" s="13">
        <v>12</v>
      </c>
      <c r="B21" s="14"/>
      <c r="C21" s="49" t="s">
        <v>209</v>
      </c>
      <c r="D21" s="49" t="s">
        <v>157</v>
      </c>
      <c r="E21" s="49" t="s">
        <v>54</v>
      </c>
      <c r="F21" s="15">
        <v>9</v>
      </c>
      <c r="G21" s="45" t="s">
        <v>347</v>
      </c>
      <c r="H21" s="17">
        <v>66.16</v>
      </c>
      <c r="I21" s="25">
        <f t="shared" si="0"/>
        <v>20.284159613059252</v>
      </c>
      <c r="J21" s="7">
        <v>9.6</v>
      </c>
      <c r="K21" s="25">
        <f t="shared" si="1"/>
        <v>38.4</v>
      </c>
      <c r="L21" s="18">
        <v>14</v>
      </c>
      <c r="M21" s="25">
        <f t="shared" si="2"/>
        <v>5.833333333333333</v>
      </c>
      <c r="N21" s="25">
        <f t="shared" si="3"/>
        <v>64.517492946392579</v>
      </c>
      <c r="O21" s="16"/>
    </row>
    <row r="22" spans="1:15" s="19" customFormat="1" ht="27" customHeight="1">
      <c r="A22" s="13">
        <v>13</v>
      </c>
      <c r="B22" s="14"/>
      <c r="C22" s="44" t="s">
        <v>165</v>
      </c>
      <c r="D22" s="44" t="s">
        <v>166</v>
      </c>
      <c r="E22" s="44" t="s">
        <v>167</v>
      </c>
      <c r="F22" s="15">
        <v>9</v>
      </c>
      <c r="G22" s="45" t="s">
        <v>111</v>
      </c>
      <c r="H22" s="17">
        <v>50.78</v>
      </c>
      <c r="I22" s="25">
        <f t="shared" si="0"/>
        <v>26.427727451752659</v>
      </c>
      <c r="J22" s="7">
        <v>8.1</v>
      </c>
      <c r="K22" s="25">
        <f t="shared" si="1"/>
        <v>32.4</v>
      </c>
      <c r="L22" s="18">
        <v>14</v>
      </c>
      <c r="M22" s="25">
        <f t="shared" si="2"/>
        <v>5.833333333333333</v>
      </c>
      <c r="N22" s="25">
        <f t="shared" si="3"/>
        <v>64.661060785085994</v>
      </c>
      <c r="O22" s="16"/>
    </row>
    <row r="23" spans="1:15" s="19" customFormat="1" ht="27" customHeight="1">
      <c r="A23" s="13">
        <v>14</v>
      </c>
      <c r="B23" s="14"/>
      <c r="C23" s="45" t="s">
        <v>171</v>
      </c>
      <c r="D23" s="46" t="s">
        <v>172</v>
      </c>
      <c r="E23" s="46" t="s">
        <v>173</v>
      </c>
      <c r="F23" s="15">
        <v>9</v>
      </c>
      <c r="G23" s="45" t="s">
        <v>160</v>
      </c>
      <c r="H23" s="17">
        <v>55.66</v>
      </c>
      <c r="I23" s="25">
        <f t="shared" si="0"/>
        <v>24.110671936758894</v>
      </c>
      <c r="J23" s="7">
        <v>8</v>
      </c>
      <c r="K23" s="25">
        <f t="shared" si="1"/>
        <v>32</v>
      </c>
      <c r="L23" s="18">
        <v>18</v>
      </c>
      <c r="M23" s="25">
        <f t="shared" si="2"/>
        <v>7.5</v>
      </c>
      <c r="N23" s="25">
        <f t="shared" si="3"/>
        <v>63.610671936758891</v>
      </c>
      <c r="O23" s="16"/>
    </row>
    <row r="24" spans="1:15" s="19" customFormat="1" ht="27" customHeight="1">
      <c r="A24" s="13">
        <v>15</v>
      </c>
      <c r="B24" s="14"/>
      <c r="C24" s="55" t="s">
        <v>195</v>
      </c>
      <c r="D24" s="44" t="s">
        <v>196</v>
      </c>
      <c r="E24" s="44" t="s">
        <v>197</v>
      </c>
      <c r="F24" s="15">
        <v>9</v>
      </c>
      <c r="G24" s="47" t="s">
        <v>350</v>
      </c>
      <c r="H24" s="17">
        <v>75.489999999999995</v>
      </c>
      <c r="I24" s="25">
        <f t="shared" si="0"/>
        <v>17.777189031659823</v>
      </c>
      <c r="J24" s="7">
        <v>9.3000000000000007</v>
      </c>
      <c r="K24" s="25">
        <f t="shared" si="1"/>
        <v>37.200000000000003</v>
      </c>
      <c r="L24" s="18">
        <v>18</v>
      </c>
      <c r="M24" s="25">
        <f t="shared" si="2"/>
        <v>7.5</v>
      </c>
      <c r="N24" s="25">
        <f t="shared" si="3"/>
        <v>62.477189031659826</v>
      </c>
      <c r="O24" s="16"/>
    </row>
    <row r="25" spans="1:15" s="19" customFormat="1" ht="27" customHeight="1">
      <c r="A25" s="13">
        <v>16</v>
      </c>
      <c r="B25" s="14"/>
      <c r="C25" s="51" t="s">
        <v>226</v>
      </c>
      <c r="D25" s="57" t="s">
        <v>227</v>
      </c>
      <c r="E25" s="57" t="s">
        <v>228</v>
      </c>
      <c r="F25" s="15">
        <v>9</v>
      </c>
      <c r="G25" s="46" t="s">
        <v>351</v>
      </c>
      <c r="H25" s="17">
        <v>69.97</v>
      </c>
      <c r="I25" s="25">
        <f t="shared" si="0"/>
        <v>19.17964842075175</v>
      </c>
      <c r="J25" s="7">
        <v>9.6999999999999993</v>
      </c>
      <c r="K25" s="25">
        <f t="shared" si="1"/>
        <v>38.799999999999997</v>
      </c>
      <c r="L25" s="18">
        <v>10</v>
      </c>
      <c r="M25" s="25">
        <f t="shared" si="2"/>
        <v>4.166666666666667</v>
      </c>
      <c r="N25" s="25">
        <f t="shared" si="3"/>
        <v>62.146315087418408</v>
      </c>
      <c r="O25" s="16"/>
    </row>
    <row r="26" spans="1:15" s="19" customFormat="1" ht="27" customHeight="1">
      <c r="A26" s="13">
        <v>17</v>
      </c>
      <c r="B26" s="14"/>
      <c r="C26" s="46" t="s">
        <v>229</v>
      </c>
      <c r="D26" s="57" t="s">
        <v>172</v>
      </c>
      <c r="E26" s="57" t="s">
        <v>75</v>
      </c>
      <c r="F26" s="15">
        <v>9</v>
      </c>
      <c r="G26" s="45" t="s">
        <v>347</v>
      </c>
      <c r="H26" s="17">
        <v>69.31</v>
      </c>
      <c r="I26" s="25">
        <f t="shared" si="0"/>
        <v>19.3622853845044</v>
      </c>
      <c r="J26" s="7">
        <v>8.6999999999999993</v>
      </c>
      <c r="K26" s="25">
        <f t="shared" si="1"/>
        <v>34.799999999999997</v>
      </c>
      <c r="L26" s="18">
        <v>20</v>
      </c>
      <c r="M26" s="25">
        <f t="shared" si="2"/>
        <v>8.3333333333333339</v>
      </c>
      <c r="N26" s="25">
        <f t="shared" si="3"/>
        <v>62.495618717837736</v>
      </c>
      <c r="O26" s="16"/>
    </row>
    <row r="27" spans="1:15" s="19" customFormat="1" ht="27" customHeight="1">
      <c r="A27" s="13">
        <v>18</v>
      </c>
      <c r="B27" s="14"/>
      <c r="C27" s="48" t="s">
        <v>202</v>
      </c>
      <c r="D27" s="48" t="s">
        <v>182</v>
      </c>
      <c r="E27" s="48" t="s">
        <v>203</v>
      </c>
      <c r="F27" s="15">
        <v>9</v>
      </c>
      <c r="G27" s="45" t="s">
        <v>106</v>
      </c>
      <c r="H27" s="17">
        <v>81.13</v>
      </c>
      <c r="I27" s="25">
        <f t="shared" si="0"/>
        <v>16.541353383458649</v>
      </c>
      <c r="J27" s="7">
        <v>9.5</v>
      </c>
      <c r="K27" s="25">
        <f t="shared" si="1"/>
        <v>38</v>
      </c>
      <c r="L27" s="18">
        <v>17</v>
      </c>
      <c r="M27" s="25">
        <f t="shared" si="2"/>
        <v>7.083333333333333</v>
      </c>
      <c r="N27" s="25">
        <f t="shared" si="3"/>
        <v>61.624686716791985</v>
      </c>
      <c r="O27" s="16"/>
    </row>
    <row r="28" spans="1:15" s="19" customFormat="1" ht="27" customHeight="1">
      <c r="A28" s="13">
        <v>19</v>
      </c>
      <c r="B28" s="14"/>
      <c r="C28" s="44" t="s">
        <v>180</v>
      </c>
      <c r="D28" s="44" t="s">
        <v>42</v>
      </c>
      <c r="E28" s="44" t="s">
        <v>91</v>
      </c>
      <c r="F28" s="15">
        <v>9</v>
      </c>
      <c r="G28" s="45" t="s">
        <v>103</v>
      </c>
      <c r="H28" s="17">
        <v>65.8</v>
      </c>
      <c r="I28" s="25">
        <f t="shared" si="0"/>
        <v>20.395136778115504</v>
      </c>
      <c r="J28" s="7">
        <v>9.3000000000000007</v>
      </c>
      <c r="K28" s="25">
        <f t="shared" si="1"/>
        <v>37.200000000000003</v>
      </c>
      <c r="L28" s="18">
        <v>10</v>
      </c>
      <c r="M28" s="25">
        <f t="shared" si="2"/>
        <v>4.166666666666667</v>
      </c>
      <c r="N28" s="25">
        <f t="shared" si="3"/>
        <v>61.761803444782167</v>
      </c>
      <c r="O28" s="16"/>
    </row>
    <row r="29" spans="1:15" s="19" customFormat="1" ht="27" customHeight="1">
      <c r="A29" s="13">
        <v>20</v>
      </c>
      <c r="B29" s="14"/>
      <c r="C29" s="44" t="s">
        <v>184</v>
      </c>
      <c r="D29" s="44" t="s">
        <v>68</v>
      </c>
      <c r="E29" s="44" t="s">
        <v>167</v>
      </c>
      <c r="F29" s="15">
        <v>9</v>
      </c>
      <c r="G29" s="45" t="s">
        <v>103</v>
      </c>
      <c r="H29" s="17">
        <v>82.41</v>
      </c>
      <c r="I29" s="25">
        <f t="shared" si="0"/>
        <v>16.284431501031428</v>
      </c>
      <c r="J29" s="20">
        <v>9.1</v>
      </c>
      <c r="K29" s="25">
        <f t="shared" si="1"/>
        <v>36.4</v>
      </c>
      <c r="L29" s="18">
        <v>18</v>
      </c>
      <c r="M29" s="25">
        <f t="shared" si="2"/>
        <v>7.5</v>
      </c>
      <c r="N29" s="25">
        <f t="shared" si="3"/>
        <v>60.184431501031426</v>
      </c>
      <c r="O29" s="16"/>
    </row>
    <row r="30" spans="1:15" s="19" customFormat="1" ht="27" customHeight="1">
      <c r="A30" s="13">
        <v>21</v>
      </c>
      <c r="B30" s="14"/>
      <c r="C30" s="44" t="s">
        <v>177</v>
      </c>
      <c r="D30" s="44" t="s">
        <v>178</v>
      </c>
      <c r="E30" s="44" t="s">
        <v>179</v>
      </c>
      <c r="F30" s="15">
        <v>9</v>
      </c>
      <c r="G30" s="45" t="s">
        <v>102</v>
      </c>
      <c r="H30" s="17">
        <v>73.069999999999993</v>
      </c>
      <c r="I30" s="25">
        <f t="shared" si="0"/>
        <v>18.365950458464489</v>
      </c>
      <c r="J30" s="7">
        <v>9.1</v>
      </c>
      <c r="K30" s="25">
        <f t="shared" si="1"/>
        <v>36.4</v>
      </c>
      <c r="L30" s="18">
        <v>10</v>
      </c>
      <c r="M30" s="25">
        <f t="shared" si="2"/>
        <v>4.166666666666667</v>
      </c>
      <c r="N30" s="25">
        <f t="shared" si="3"/>
        <v>58.932617125131152</v>
      </c>
      <c r="O30" s="16"/>
    </row>
    <row r="31" spans="1:15" s="19" customFormat="1" ht="27" customHeight="1">
      <c r="A31" s="13">
        <v>22</v>
      </c>
      <c r="B31" s="14"/>
      <c r="C31" s="48" t="s">
        <v>215</v>
      </c>
      <c r="D31" s="48" t="s">
        <v>194</v>
      </c>
      <c r="E31" s="48" t="s">
        <v>216</v>
      </c>
      <c r="F31" s="15">
        <v>9</v>
      </c>
      <c r="G31" s="45" t="s">
        <v>164</v>
      </c>
      <c r="H31" s="17">
        <v>91.66</v>
      </c>
      <c r="I31" s="25">
        <f t="shared" si="0"/>
        <v>14.641064804713071</v>
      </c>
      <c r="J31" s="7">
        <v>9.9</v>
      </c>
      <c r="K31" s="25">
        <f t="shared" si="1"/>
        <v>39.6</v>
      </c>
      <c r="L31" s="18">
        <v>8</v>
      </c>
      <c r="M31" s="25">
        <f t="shared" si="2"/>
        <v>3.3333333333333335</v>
      </c>
      <c r="N31" s="25">
        <f t="shared" si="3"/>
        <v>57.574398138046412</v>
      </c>
      <c r="O31" s="16"/>
    </row>
    <row r="32" spans="1:15" s="19" customFormat="1" ht="27" customHeight="1">
      <c r="A32" s="13">
        <v>23</v>
      </c>
      <c r="B32" s="14"/>
      <c r="C32" s="47" t="s">
        <v>193</v>
      </c>
      <c r="D32" s="47" t="s">
        <v>194</v>
      </c>
      <c r="E32" s="47" t="s">
        <v>114</v>
      </c>
      <c r="F32" s="15">
        <v>9</v>
      </c>
      <c r="G32" s="45" t="s">
        <v>233</v>
      </c>
      <c r="H32" s="17">
        <v>61.66</v>
      </c>
      <c r="I32" s="25">
        <f t="shared" si="0"/>
        <v>21.764515082711647</v>
      </c>
      <c r="J32" s="7">
        <v>8.5</v>
      </c>
      <c r="K32" s="25">
        <f t="shared" si="1"/>
        <v>34</v>
      </c>
      <c r="L32" s="18">
        <v>4</v>
      </c>
      <c r="M32" s="25">
        <f t="shared" si="2"/>
        <v>1.6666666666666667</v>
      </c>
      <c r="N32" s="25">
        <f t="shared" si="3"/>
        <v>57.431181749378311</v>
      </c>
      <c r="O32" s="16"/>
    </row>
    <row r="33" spans="1:16" s="19" customFormat="1" ht="27" customHeight="1">
      <c r="A33" s="13">
        <v>24</v>
      </c>
      <c r="B33" s="14"/>
      <c r="C33" s="48" t="s">
        <v>210</v>
      </c>
      <c r="D33" s="48" t="s">
        <v>200</v>
      </c>
      <c r="E33" s="48" t="s">
        <v>217</v>
      </c>
      <c r="F33" s="15">
        <v>9</v>
      </c>
      <c r="G33" s="45" t="s">
        <v>164</v>
      </c>
      <c r="H33" s="17">
        <v>78.27</v>
      </c>
      <c r="I33" s="25">
        <f t="shared" si="0"/>
        <v>17.145777437076788</v>
      </c>
      <c r="J33" s="7">
        <v>9.1</v>
      </c>
      <c r="K33" s="25">
        <f t="shared" si="1"/>
        <v>36.4</v>
      </c>
      <c r="L33" s="18">
        <v>7</v>
      </c>
      <c r="M33" s="25">
        <f t="shared" si="2"/>
        <v>2.9166666666666665</v>
      </c>
      <c r="N33" s="25">
        <f t="shared" si="3"/>
        <v>56.462444103743451</v>
      </c>
      <c r="O33" s="16"/>
    </row>
    <row r="34" spans="1:16" s="19" customFormat="1" ht="27" customHeight="1">
      <c r="A34" s="13">
        <v>25</v>
      </c>
      <c r="B34" s="14"/>
      <c r="C34" s="46" t="s">
        <v>218</v>
      </c>
      <c r="D34" s="57" t="s">
        <v>219</v>
      </c>
      <c r="E34" s="57" t="s">
        <v>145</v>
      </c>
      <c r="F34" s="15">
        <v>9</v>
      </c>
      <c r="G34" s="45" t="s">
        <v>234</v>
      </c>
      <c r="H34" s="17">
        <v>79.37</v>
      </c>
      <c r="I34" s="25">
        <f t="shared" si="0"/>
        <v>16.908151694594935</v>
      </c>
      <c r="J34" s="7">
        <v>8.6999999999999993</v>
      </c>
      <c r="K34" s="25">
        <f t="shared" si="1"/>
        <v>34.799999999999997</v>
      </c>
      <c r="L34" s="18">
        <v>11</v>
      </c>
      <c r="M34" s="25">
        <f t="shared" si="2"/>
        <v>4.583333333333333</v>
      </c>
      <c r="N34" s="25">
        <f t="shared" si="3"/>
        <v>56.291485027928267</v>
      </c>
      <c r="O34" s="16"/>
    </row>
    <row r="35" spans="1:16" s="19" customFormat="1" ht="27" customHeight="1">
      <c r="A35" s="13">
        <v>26</v>
      </c>
      <c r="B35" s="14"/>
      <c r="C35" s="60" t="s">
        <v>185</v>
      </c>
      <c r="D35" s="60" t="s">
        <v>186</v>
      </c>
      <c r="E35" s="60" t="s">
        <v>69</v>
      </c>
      <c r="F35" s="15">
        <v>9</v>
      </c>
      <c r="G35" s="45" t="s">
        <v>233</v>
      </c>
      <c r="H35" s="17">
        <v>104.3</v>
      </c>
      <c r="I35" s="25">
        <f t="shared" si="0"/>
        <v>12.866730584851391</v>
      </c>
      <c r="J35" s="7">
        <v>9</v>
      </c>
      <c r="K35" s="25">
        <f t="shared" si="1"/>
        <v>36</v>
      </c>
      <c r="L35" s="18">
        <v>12</v>
      </c>
      <c r="M35" s="25">
        <f t="shared" si="2"/>
        <v>5</v>
      </c>
      <c r="N35" s="25">
        <f t="shared" si="3"/>
        <v>53.866730584851389</v>
      </c>
      <c r="O35" s="16"/>
    </row>
    <row r="36" spans="1:16" s="19" customFormat="1" ht="27" customHeight="1">
      <c r="A36" s="13">
        <v>27</v>
      </c>
      <c r="B36" s="14"/>
      <c r="C36" s="62" t="s">
        <v>199</v>
      </c>
      <c r="D36" s="62" t="s">
        <v>200</v>
      </c>
      <c r="E36" s="62" t="s">
        <v>201</v>
      </c>
      <c r="F36" s="15">
        <v>9</v>
      </c>
      <c r="G36" s="45" t="s">
        <v>105</v>
      </c>
      <c r="H36" s="17">
        <v>73.92</v>
      </c>
      <c r="I36" s="25">
        <f t="shared" si="0"/>
        <v>18.154761904761905</v>
      </c>
      <c r="J36" s="7">
        <v>8.5</v>
      </c>
      <c r="K36" s="25">
        <f t="shared" si="1"/>
        <v>34</v>
      </c>
      <c r="L36" s="18">
        <v>4</v>
      </c>
      <c r="M36" s="25">
        <f t="shared" si="2"/>
        <v>1.6666666666666667</v>
      </c>
      <c r="N36" s="25">
        <f t="shared" si="3"/>
        <v>53.821428571428569</v>
      </c>
      <c r="O36" s="16"/>
    </row>
    <row r="37" spans="1:16" s="19" customFormat="1" ht="27" customHeight="1">
      <c r="A37" s="13">
        <v>28</v>
      </c>
      <c r="B37" s="14"/>
      <c r="C37" s="60" t="s">
        <v>187</v>
      </c>
      <c r="D37" s="60" t="s">
        <v>188</v>
      </c>
      <c r="E37" s="60" t="s">
        <v>189</v>
      </c>
      <c r="F37" s="15">
        <v>9</v>
      </c>
      <c r="G37" s="45" t="s">
        <v>233</v>
      </c>
      <c r="H37" s="17">
        <v>76.64</v>
      </c>
      <c r="I37" s="25">
        <f t="shared" si="0"/>
        <v>17.510438413361168</v>
      </c>
      <c r="J37" s="7">
        <v>7.4</v>
      </c>
      <c r="K37" s="25">
        <f t="shared" si="1"/>
        <v>29.6</v>
      </c>
      <c r="L37" s="18">
        <v>12</v>
      </c>
      <c r="M37" s="25">
        <f t="shared" si="2"/>
        <v>5</v>
      </c>
      <c r="N37" s="25">
        <f t="shared" si="3"/>
        <v>52.110438413361166</v>
      </c>
      <c r="O37" s="16"/>
    </row>
    <row r="38" spans="1:16" s="19" customFormat="1" ht="27" customHeight="1">
      <c r="A38" s="13">
        <v>29</v>
      </c>
      <c r="B38" s="14"/>
      <c r="C38" s="61" t="s">
        <v>174</v>
      </c>
      <c r="D38" s="56" t="s">
        <v>175</v>
      </c>
      <c r="E38" s="56" t="s">
        <v>176</v>
      </c>
      <c r="F38" s="15">
        <v>9</v>
      </c>
      <c r="G38" s="45" t="s">
        <v>160</v>
      </c>
      <c r="H38" s="17">
        <v>117.91</v>
      </c>
      <c r="I38" s="25">
        <f t="shared" si="0"/>
        <v>11.381562208464084</v>
      </c>
      <c r="J38" s="7">
        <v>8</v>
      </c>
      <c r="K38" s="25">
        <f t="shared" si="1"/>
        <v>32</v>
      </c>
      <c r="L38" s="18">
        <v>3</v>
      </c>
      <c r="M38" s="25">
        <f t="shared" si="2"/>
        <v>1.25</v>
      </c>
      <c r="N38" s="25">
        <f t="shared" si="3"/>
        <v>44.631562208464082</v>
      </c>
      <c r="O38" s="16"/>
    </row>
    <row r="39" spans="1:16" s="19" customFormat="1" ht="27" customHeight="1">
      <c r="A39" s="13">
        <v>30</v>
      </c>
      <c r="B39" s="14"/>
      <c r="C39" s="59" t="s">
        <v>190</v>
      </c>
      <c r="D39" s="59" t="s">
        <v>191</v>
      </c>
      <c r="E39" s="59" t="s">
        <v>192</v>
      </c>
      <c r="F39" s="15">
        <v>9</v>
      </c>
      <c r="G39" s="45" t="s">
        <v>233</v>
      </c>
      <c r="H39" s="17">
        <v>78.459999999999994</v>
      </c>
      <c r="I39" s="25">
        <f t="shared" si="0"/>
        <v>17.104256946214633</v>
      </c>
      <c r="J39" s="7">
        <v>4.7</v>
      </c>
      <c r="K39" s="25">
        <f t="shared" si="1"/>
        <v>18.8</v>
      </c>
      <c r="L39" s="18">
        <v>6</v>
      </c>
      <c r="M39" s="25">
        <f t="shared" si="2"/>
        <v>2.5</v>
      </c>
      <c r="N39" s="25">
        <f t="shared" si="3"/>
        <v>38.40425694621463</v>
      </c>
      <c r="O39" s="16"/>
    </row>
    <row r="40" spans="1:16">
      <c r="A40" s="21"/>
      <c r="B40" s="21"/>
      <c r="C40" s="21"/>
      <c r="D40" s="21"/>
      <c r="E40" s="21"/>
    </row>
    <row r="41" spans="1:16">
      <c r="A41" s="21"/>
      <c r="B41" s="21"/>
      <c r="C41" s="21"/>
      <c r="D41" s="21"/>
      <c r="E41" s="21"/>
      <c r="F41" s="24"/>
      <c r="G41" s="39"/>
      <c r="H41" s="40"/>
      <c r="I41" s="40"/>
      <c r="M41" s="3"/>
      <c r="O41" s="4"/>
      <c r="P41" s="3"/>
    </row>
    <row r="42" spans="1:16">
      <c r="A42" s="21"/>
      <c r="B42" s="21"/>
      <c r="C42" s="22"/>
      <c r="D42" s="23"/>
      <c r="E42" s="23"/>
      <c r="F42" s="23"/>
      <c r="G42" s="23"/>
      <c r="H42" s="38"/>
      <c r="I42" s="40"/>
      <c r="M42" s="3"/>
      <c r="O42" s="4"/>
      <c r="P42" s="3"/>
    </row>
    <row r="43" spans="1:16" ht="15.75" customHeight="1">
      <c r="A43" s="21"/>
      <c r="B43" s="21"/>
      <c r="C43" s="64" t="s">
        <v>357</v>
      </c>
      <c r="D43" s="90" t="s">
        <v>358</v>
      </c>
      <c r="E43" s="90"/>
      <c r="F43" s="23"/>
      <c r="G43" s="23"/>
      <c r="H43" s="38"/>
      <c r="I43" s="23"/>
      <c r="M43" s="3"/>
      <c r="O43" s="4"/>
      <c r="P43" s="3"/>
    </row>
    <row r="44" spans="1:16">
      <c r="A44" s="21"/>
      <c r="B44" s="21"/>
      <c r="C44" s="21"/>
      <c r="D44" s="21"/>
      <c r="E44" s="21"/>
      <c r="F44" s="24"/>
      <c r="G44" s="39"/>
      <c r="H44" s="40"/>
      <c r="I44" s="40"/>
      <c r="M44" s="3"/>
      <c r="O44" s="4"/>
      <c r="P44" s="3"/>
    </row>
    <row r="45" spans="1:16">
      <c r="A45" s="21"/>
      <c r="B45" s="21"/>
      <c r="C45" s="64" t="s">
        <v>359</v>
      </c>
      <c r="D45" s="34" t="s">
        <v>368</v>
      </c>
      <c r="F45" s="23"/>
      <c r="G45" s="23"/>
      <c r="H45" s="38"/>
      <c r="I45" s="40"/>
      <c r="M45" s="3"/>
      <c r="O45" s="4"/>
      <c r="P45" s="3"/>
    </row>
    <row r="46" spans="1:16">
      <c r="A46" s="21"/>
      <c r="B46" s="21"/>
      <c r="C46" s="21"/>
      <c r="D46" s="34" t="s">
        <v>369</v>
      </c>
      <c r="F46" s="24"/>
      <c r="G46" s="41"/>
      <c r="H46" s="40"/>
      <c r="I46" s="40"/>
    </row>
    <row r="47" spans="1:16" ht="23.25" customHeight="1">
      <c r="A47" s="21"/>
      <c r="B47" s="21"/>
      <c r="C47" s="21"/>
      <c r="D47" s="65" t="s">
        <v>360</v>
      </c>
      <c r="E47" s="65"/>
    </row>
    <row r="48" spans="1:16">
      <c r="A48" s="21"/>
      <c r="B48" s="21"/>
      <c r="C48" s="21"/>
      <c r="D48" s="21" t="s">
        <v>361</v>
      </c>
      <c r="E48" s="21"/>
    </row>
    <row r="49" spans="1:5">
      <c r="A49" s="21"/>
      <c r="B49" s="21"/>
      <c r="C49" s="21"/>
      <c r="D49" s="21" t="s">
        <v>362</v>
      </c>
      <c r="E49" s="21"/>
    </row>
    <row r="50" spans="1:5">
      <c r="A50" s="21"/>
      <c r="B50" s="21"/>
      <c r="C50" s="21"/>
      <c r="D50" s="21" t="s">
        <v>363</v>
      </c>
      <c r="E50" s="21"/>
    </row>
    <row r="51" spans="1:5">
      <c r="A51" s="21"/>
      <c r="B51" s="21"/>
      <c r="C51" s="21"/>
      <c r="D51" s="21" t="s">
        <v>364</v>
      </c>
      <c r="E51" s="21"/>
    </row>
    <row r="52" spans="1:5">
      <c r="A52" s="21"/>
      <c r="B52" s="21"/>
      <c r="C52" s="21"/>
      <c r="D52" s="21" t="s">
        <v>365</v>
      </c>
      <c r="E52" s="21"/>
    </row>
    <row r="53" spans="1:5">
      <c r="A53" s="21"/>
      <c r="B53" s="21"/>
      <c r="C53" s="21"/>
      <c r="D53" s="21" t="s">
        <v>366</v>
      </c>
      <c r="E53" s="21"/>
    </row>
    <row r="54" spans="1:5">
      <c r="A54" s="21"/>
      <c r="B54" s="21"/>
      <c r="C54" s="21"/>
      <c r="D54" s="21" t="s">
        <v>367</v>
      </c>
      <c r="E54" s="21"/>
    </row>
    <row r="55" spans="1:5">
      <c r="A55" s="24"/>
      <c r="B55" s="24"/>
      <c r="C55" s="24"/>
      <c r="D55" s="24"/>
      <c r="E55" s="24"/>
    </row>
  </sheetData>
  <sheetProtection formatCells="0" formatRows="0" insertRows="0" deleteRows="0" autoFilter="0"/>
  <protectedRanges>
    <protectedRange password="CA9C" sqref="J9:J39" name="Диапазон2_1"/>
    <protectedRange password="CA9C" sqref="B11:H39" name="Диапазон1_1"/>
  </protectedRanges>
  <sortState ref="A11:N41">
    <sortCondition descending="1" ref="N11:N41"/>
  </sortState>
  <mergeCells count="18">
    <mergeCell ref="A1:O1"/>
    <mergeCell ref="A2:O2"/>
    <mergeCell ref="A3:F3"/>
    <mergeCell ref="A4:F4"/>
    <mergeCell ref="O5:O9"/>
    <mergeCell ref="A9:G9"/>
    <mergeCell ref="F5:F8"/>
    <mergeCell ref="G5:G8"/>
    <mergeCell ref="H5:I6"/>
    <mergeCell ref="J5:K6"/>
    <mergeCell ref="L5:M6"/>
    <mergeCell ref="N5:N7"/>
    <mergeCell ref="A5:A8"/>
    <mergeCell ref="B5:B8"/>
    <mergeCell ref="C5:C8"/>
    <mergeCell ref="D43:E43"/>
    <mergeCell ref="D5:D8"/>
    <mergeCell ref="E5:E8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4"/>
  <sheetViews>
    <sheetView tabSelected="1" zoomScale="90" workbookViewId="0">
      <selection activeCell="B10" sqref="B10:B28"/>
    </sheetView>
  </sheetViews>
  <sheetFormatPr defaultColWidth="9.109375" defaultRowHeight="15.6"/>
  <cols>
    <col min="1" max="1" width="4.109375" style="34" customWidth="1"/>
    <col min="2" max="2" width="6.44140625" style="34" customWidth="1"/>
    <col min="3" max="3" width="13.33203125" style="34" customWidth="1"/>
    <col min="4" max="4" width="17.88671875" style="34" customWidth="1"/>
    <col min="5" max="5" width="15.6640625" style="34" customWidth="1"/>
    <col min="6" max="6" width="10.33203125" style="34" customWidth="1"/>
    <col min="7" max="7" width="44.10937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5.5546875" style="1" customWidth="1"/>
    <col min="16" max="16384" width="9.109375" style="1"/>
  </cols>
  <sheetData>
    <row r="1" spans="1:18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8">
      <c r="A2" s="92" t="s">
        <v>25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7"/>
      <c r="Q2" s="37"/>
      <c r="R2" s="37"/>
    </row>
    <row r="3" spans="1:18">
      <c r="A3" s="93" t="s">
        <v>19</v>
      </c>
      <c r="B3" s="93"/>
      <c r="C3" s="93"/>
      <c r="D3" s="93"/>
      <c r="E3" s="93"/>
      <c r="F3" s="94"/>
      <c r="O3" s="5"/>
    </row>
    <row r="4" spans="1:18" ht="48" customHeight="1">
      <c r="A4" s="101" t="s">
        <v>100</v>
      </c>
      <c r="B4" s="101"/>
      <c r="C4" s="101"/>
      <c r="D4" s="101"/>
      <c r="E4" s="101"/>
      <c r="F4" s="102"/>
      <c r="G4" s="6"/>
    </row>
    <row r="5" spans="1:18" s="34" customFormat="1" ht="15.75" customHeight="1">
      <c r="A5" s="87" t="s">
        <v>0</v>
      </c>
      <c r="B5" s="87" t="s">
        <v>9</v>
      </c>
      <c r="C5" s="87" t="s">
        <v>11</v>
      </c>
      <c r="D5" s="87" t="s">
        <v>12</v>
      </c>
      <c r="E5" s="87" t="s">
        <v>13</v>
      </c>
      <c r="F5" s="87" t="s">
        <v>1</v>
      </c>
      <c r="G5" s="87" t="s">
        <v>8</v>
      </c>
      <c r="H5" s="97" t="s">
        <v>18</v>
      </c>
      <c r="I5" s="97"/>
      <c r="J5" s="97" t="s">
        <v>10</v>
      </c>
      <c r="K5" s="97"/>
      <c r="L5" s="97" t="s">
        <v>2</v>
      </c>
      <c r="M5" s="97"/>
      <c r="N5" s="107" t="s">
        <v>14</v>
      </c>
      <c r="O5" s="95" t="s">
        <v>4</v>
      </c>
    </row>
    <row r="6" spans="1:18" s="34" customFormat="1">
      <c r="A6" s="88"/>
      <c r="B6" s="88"/>
      <c r="C6" s="88"/>
      <c r="D6" s="88"/>
      <c r="E6" s="88"/>
      <c r="F6" s="88"/>
      <c r="G6" s="88"/>
      <c r="H6" s="97"/>
      <c r="I6" s="97"/>
      <c r="J6" s="97"/>
      <c r="K6" s="97"/>
      <c r="L6" s="97"/>
      <c r="M6" s="97"/>
      <c r="N6" s="107"/>
      <c r="O6" s="96"/>
    </row>
    <row r="7" spans="1:18" s="34" customFormat="1" ht="26.4">
      <c r="A7" s="88"/>
      <c r="B7" s="88"/>
      <c r="C7" s="88"/>
      <c r="D7" s="88"/>
      <c r="E7" s="88"/>
      <c r="F7" s="88"/>
      <c r="G7" s="88"/>
      <c r="H7" s="7" t="s">
        <v>5</v>
      </c>
      <c r="I7" s="36" t="s">
        <v>6</v>
      </c>
      <c r="J7" s="7" t="s">
        <v>7</v>
      </c>
      <c r="K7" s="36" t="s">
        <v>6</v>
      </c>
      <c r="L7" s="7" t="s">
        <v>3</v>
      </c>
      <c r="M7" s="29" t="s">
        <v>6</v>
      </c>
      <c r="N7" s="107"/>
      <c r="O7" s="96"/>
    </row>
    <row r="8" spans="1:18" s="34" customFormat="1" ht="16.2" thickBot="1">
      <c r="A8" s="89"/>
      <c r="B8" s="89"/>
      <c r="C8" s="89"/>
      <c r="D8" s="89"/>
      <c r="E8" s="89"/>
      <c r="F8" s="89"/>
      <c r="G8" s="89"/>
      <c r="H8" s="8"/>
      <c r="I8" s="36" t="s">
        <v>17</v>
      </c>
      <c r="J8" s="9"/>
      <c r="K8" s="36" t="s">
        <v>17</v>
      </c>
      <c r="L8" s="9"/>
      <c r="M8" s="36" t="s">
        <v>16</v>
      </c>
      <c r="N8" s="36" t="s">
        <v>15</v>
      </c>
      <c r="O8" s="96"/>
    </row>
    <row r="9" spans="1:18" s="34" customFormat="1" ht="16.2" thickBot="1">
      <c r="A9" s="99" t="s">
        <v>30</v>
      </c>
      <c r="B9" s="100"/>
      <c r="C9" s="100"/>
      <c r="D9" s="100"/>
      <c r="E9" s="100"/>
      <c r="F9" s="100"/>
      <c r="G9" s="100"/>
      <c r="H9" s="10">
        <f>SMALL(H10:H28,1)</f>
        <v>26.03</v>
      </c>
      <c r="I9" s="30"/>
      <c r="J9" s="11">
        <v>10</v>
      </c>
      <c r="K9" s="31"/>
      <c r="L9" s="12">
        <v>48</v>
      </c>
      <c r="M9" s="32"/>
      <c r="N9" s="33"/>
      <c r="O9" s="96"/>
      <c r="P9" s="35"/>
    </row>
    <row r="10" spans="1:18" s="19" customFormat="1" ht="27" customHeight="1">
      <c r="A10" s="66">
        <v>1</v>
      </c>
      <c r="B10" s="67"/>
      <c r="C10" s="76" t="s">
        <v>153</v>
      </c>
      <c r="D10" s="76" t="s">
        <v>59</v>
      </c>
      <c r="E10" s="76" t="s">
        <v>138</v>
      </c>
      <c r="F10" s="69">
        <v>10</v>
      </c>
      <c r="G10" s="76" t="s">
        <v>163</v>
      </c>
      <c r="H10" s="67">
        <v>26.03</v>
      </c>
      <c r="I10" s="70">
        <f t="shared" ref="I10:I28" si="0">40*$H$9/H10</f>
        <v>40</v>
      </c>
      <c r="J10" s="71">
        <v>9.6999999999999993</v>
      </c>
      <c r="K10" s="70">
        <f t="shared" ref="K10:K28" si="1">40*J10/$J$9</f>
        <v>38.799999999999997</v>
      </c>
      <c r="L10" s="72">
        <v>11</v>
      </c>
      <c r="M10" s="70">
        <f t="shared" ref="M10:M28" si="2">20*L10/$L$9</f>
        <v>4.583333333333333</v>
      </c>
      <c r="N10" s="70">
        <f t="shared" ref="N10:N28" si="3">I10+K10+M10</f>
        <v>83.383333333333326</v>
      </c>
      <c r="O10" s="73" t="s">
        <v>355</v>
      </c>
    </row>
    <row r="11" spans="1:18" s="19" customFormat="1" ht="27" customHeight="1">
      <c r="A11" s="66">
        <v>2</v>
      </c>
      <c r="B11" s="67"/>
      <c r="C11" s="68" t="s">
        <v>130</v>
      </c>
      <c r="D11" s="68" t="s">
        <v>131</v>
      </c>
      <c r="E11" s="68" t="s">
        <v>132</v>
      </c>
      <c r="F11" s="69">
        <v>10</v>
      </c>
      <c r="G11" s="68" t="s">
        <v>163</v>
      </c>
      <c r="H11" s="67">
        <v>31.07</v>
      </c>
      <c r="I11" s="70">
        <f t="shared" si="0"/>
        <v>33.511425812681047</v>
      </c>
      <c r="J11" s="71">
        <v>9.4</v>
      </c>
      <c r="K11" s="70">
        <f t="shared" si="1"/>
        <v>37.6</v>
      </c>
      <c r="L11" s="72">
        <v>5</v>
      </c>
      <c r="M11" s="70">
        <f t="shared" si="2"/>
        <v>2.0833333333333335</v>
      </c>
      <c r="N11" s="70">
        <f t="shared" si="3"/>
        <v>73.194759146014377</v>
      </c>
      <c r="O11" s="73" t="s">
        <v>356</v>
      </c>
    </row>
    <row r="12" spans="1:18" s="19" customFormat="1" ht="27" customHeight="1">
      <c r="A12" s="66">
        <v>3</v>
      </c>
      <c r="B12" s="67"/>
      <c r="C12" s="76" t="s">
        <v>154</v>
      </c>
      <c r="D12" s="76" t="s">
        <v>155</v>
      </c>
      <c r="E12" s="76" t="s">
        <v>91</v>
      </c>
      <c r="F12" s="69">
        <v>10</v>
      </c>
      <c r="G12" s="75" t="s">
        <v>347</v>
      </c>
      <c r="H12" s="67">
        <v>36.1</v>
      </c>
      <c r="I12" s="70">
        <f t="shared" si="0"/>
        <v>28.842105263157894</v>
      </c>
      <c r="J12" s="71">
        <v>8.4</v>
      </c>
      <c r="K12" s="70">
        <f t="shared" si="1"/>
        <v>33.6</v>
      </c>
      <c r="L12" s="72">
        <v>15</v>
      </c>
      <c r="M12" s="70">
        <f t="shared" si="2"/>
        <v>6.25</v>
      </c>
      <c r="N12" s="70">
        <f t="shared" si="3"/>
        <v>68.692105263157899</v>
      </c>
      <c r="O12" s="73" t="s">
        <v>356</v>
      </c>
    </row>
    <row r="13" spans="1:18" s="19" customFormat="1" ht="27" customHeight="1">
      <c r="A13" s="66">
        <v>4</v>
      </c>
      <c r="B13" s="67"/>
      <c r="C13" s="79" t="s">
        <v>124</v>
      </c>
      <c r="D13" s="79" t="s">
        <v>125</v>
      </c>
      <c r="E13" s="79" t="s">
        <v>126</v>
      </c>
      <c r="F13" s="69">
        <v>10</v>
      </c>
      <c r="G13" s="75" t="s">
        <v>162</v>
      </c>
      <c r="H13" s="67">
        <v>44.5</v>
      </c>
      <c r="I13" s="70">
        <f t="shared" si="0"/>
        <v>23.397752808988766</v>
      </c>
      <c r="J13" s="82">
        <v>9.6999999999999993</v>
      </c>
      <c r="K13" s="70">
        <f t="shared" si="1"/>
        <v>38.799999999999997</v>
      </c>
      <c r="L13" s="72">
        <v>12</v>
      </c>
      <c r="M13" s="70">
        <f t="shared" si="2"/>
        <v>5</v>
      </c>
      <c r="N13" s="70">
        <f t="shared" si="3"/>
        <v>67.197752808988767</v>
      </c>
      <c r="O13" s="73" t="s">
        <v>356</v>
      </c>
    </row>
    <row r="14" spans="1:18" s="19" customFormat="1" ht="27" customHeight="1">
      <c r="A14" s="66">
        <v>5</v>
      </c>
      <c r="B14" s="67"/>
      <c r="C14" s="78" t="s">
        <v>142</v>
      </c>
      <c r="D14" s="78" t="s">
        <v>143</v>
      </c>
      <c r="E14" s="78" t="s">
        <v>138</v>
      </c>
      <c r="F14" s="69">
        <v>10</v>
      </c>
      <c r="G14" s="75" t="s">
        <v>347</v>
      </c>
      <c r="H14" s="67">
        <v>44.85</v>
      </c>
      <c r="I14" s="70">
        <f t="shared" si="0"/>
        <v>23.21516164994426</v>
      </c>
      <c r="J14" s="71">
        <v>8.8000000000000007</v>
      </c>
      <c r="K14" s="70">
        <f t="shared" si="1"/>
        <v>35.200000000000003</v>
      </c>
      <c r="L14" s="72">
        <v>17</v>
      </c>
      <c r="M14" s="70">
        <f t="shared" si="2"/>
        <v>7.083333333333333</v>
      </c>
      <c r="N14" s="70">
        <f t="shared" si="3"/>
        <v>65.498494983277595</v>
      </c>
      <c r="O14" s="73" t="s">
        <v>356</v>
      </c>
    </row>
    <row r="15" spans="1:18" s="19" customFormat="1" ht="27" customHeight="1">
      <c r="A15" s="13">
        <v>6</v>
      </c>
      <c r="B15" s="14"/>
      <c r="C15" s="49" t="s">
        <v>141</v>
      </c>
      <c r="D15" s="49" t="s">
        <v>113</v>
      </c>
      <c r="E15" s="49" t="s">
        <v>54</v>
      </c>
      <c r="F15" s="15">
        <v>10</v>
      </c>
      <c r="G15" s="45" t="s">
        <v>347</v>
      </c>
      <c r="H15" s="17">
        <v>50.7</v>
      </c>
      <c r="I15" s="25">
        <f t="shared" si="0"/>
        <v>20.536489151873766</v>
      </c>
      <c r="J15" s="7">
        <v>8.9</v>
      </c>
      <c r="K15" s="25">
        <f t="shared" si="1"/>
        <v>35.6</v>
      </c>
      <c r="L15" s="18">
        <v>20</v>
      </c>
      <c r="M15" s="25">
        <f t="shared" si="2"/>
        <v>8.3333333333333339</v>
      </c>
      <c r="N15" s="25">
        <f t="shared" si="3"/>
        <v>64.469822485207104</v>
      </c>
      <c r="O15" s="16"/>
    </row>
    <row r="16" spans="1:18" s="19" customFormat="1" ht="27" customHeight="1">
      <c r="A16" s="13">
        <v>7</v>
      </c>
      <c r="B16" s="14"/>
      <c r="C16" s="51" t="s">
        <v>152</v>
      </c>
      <c r="D16" s="51" t="s">
        <v>61</v>
      </c>
      <c r="E16" s="51" t="s">
        <v>138</v>
      </c>
      <c r="F16" s="15">
        <v>10</v>
      </c>
      <c r="G16" s="51" t="s">
        <v>352</v>
      </c>
      <c r="H16" s="17">
        <v>62.53</v>
      </c>
      <c r="I16" s="25">
        <f t="shared" si="0"/>
        <v>16.65120742043819</v>
      </c>
      <c r="J16" s="7">
        <v>10</v>
      </c>
      <c r="K16" s="25">
        <f t="shared" si="1"/>
        <v>40</v>
      </c>
      <c r="L16" s="18">
        <v>18</v>
      </c>
      <c r="M16" s="25">
        <f t="shared" si="2"/>
        <v>7.5</v>
      </c>
      <c r="N16" s="25">
        <f t="shared" si="3"/>
        <v>64.151207420438197</v>
      </c>
      <c r="O16" s="16"/>
    </row>
    <row r="17" spans="1:16" s="19" customFormat="1" ht="27" customHeight="1">
      <c r="A17" s="13">
        <v>8</v>
      </c>
      <c r="B17" s="14"/>
      <c r="C17" s="45" t="s">
        <v>147</v>
      </c>
      <c r="D17" s="46" t="s">
        <v>148</v>
      </c>
      <c r="E17" s="46" t="s">
        <v>138</v>
      </c>
      <c r="F17" s="15">
        <v>10</v>
      </c>
      <c r="G17" s="50" t="s">
        <v>108</v>
      </c>
      <c r="H17" s="17">
        <v>59.76</v>
      </c>
      <c r="I17" s="25">
        <f t="shared" si="0"/>
        <v>17.42302543507363</v>
      </c>
      <c r="J17" s="7">
        <v>9.8000000000000007</v>
      </c>
      <c r="K17" s="25">
        <f t="shared" si="1"/>
        <v>39.200000000000003</v>
      </c>
      <c r="L17" s="18">
        <v>14</v>
      </c>
      <c r="M17" s="25">
        <f t="shared" si="2"/>
        <v>5.833333333333333</v>
      </c>
      <c r="N17" s="25">
        <f t="shared" si="3"/>
        <v>62.456358768406965</v>
      </c>
      <c r="O17" s="16"/>
    </row>
    <row r="18" spans="1:16" s="19" customFormat="1" ht="27" customHeight="1">
      <c r="A18" s="13">
        <v>9</v>
      </c>
      <c r="B18" s="14"/>
      <c r="C18" s="44" t="s">
        <v>112</v>
      </c>
      <c r="D18" s="44" t="s">
        <v>113</v>
      </c>
      <c r="E18" s="44" t="s">
        <v>114</v>
      </c>
      <c r="F18" s="15">
        <v>10</v>
      </c>
      <c r="G18" s="45" t="s">
        <v>111</v>
      </c>
      <c r="H18" s="17">
        <v>50.13</v>
      </c>
      <c r="I18" s="25">
        <f t="shared" si="0"/>
        <v>20.769998005186515</v>
      </c>
      <c r="J18" s="7">
        <v>9.4</v>
      </c>
      <c r="K18" s="25">
        <f t="shared" si="1"/>
        <v>37.6</v>
      </c>
      <c r="L18" s="18">
        <v>9</v>
      </c>
      <c r="M18" s="25">
        <f t="shared" si="2"/>
        <v>3.75</v>
      </c>
      <c r="N18" s="25">
        <f t="shared" si="3"/>
        <v>62.119998005186517</v>
      </c>
      <c r="O18" s="16"/>
    </row>
    <row r="19" spans="1:16" s="19" customFormat="1" ht="27" customHeight="1">
      <c r="A19" s="13">
        <v>10</v>
      </c>
      <c r="B19" s="14"/>
      <c r="C19" s="51" t="s">
        <v>156</v>
      </c>
      <c r="D19" s="51" t="s">
        <v>157</v>
      </c>
      <c r="E19" s="51" t="s">
        <v>158</v>
      </c>
      <c r="F19" s="15">
        <v>10</v>
      </c>
      <c r="G19" s="51" t="s">
        <v>163</v>
      </c>
      <c r="H19" s="17">
        <v>59.34</v>
      </c>
      <c r="I19" s="25">
        <f t="shared" si="0"/>
        <v>17.546343107516009</v>
      </c>
      <c r="J19" s="7">
        <v>9.6999999999999993</v>
      </c>
      <c r="K19" s="25">
        <f t="shared" si="1"/>
        <v>38.799999999999997</v>
      </c>
      <c r="L19" s="18">
        <v>13</v>
      </c>
      <c r="M19" s="25">
        <f t="shared" si="2"/>
        <v>5.416666666666667</v>
      </c>
      <c r="N19" s="25">
        <f t="shared" si="3"/>
        <v>61.76300977418267</v>
      </c>
      <c r="O19" s="16"/>
    </row>
    <row r="20" spans="1:16" s="19" customFormat="1" ht="27" customHeight="1">
      <c r="A20" s="13">
        <v>11</v>
      </c>
      <c r="B20" s="14"/>
      <c r="C20" s="46" t="s">
        <v>133</v>
      </c>
      <c r="D20" s="46" t="s">
        <v>134</v>
      </c>
      <c r="E20" s="46" t="s">
        <v>135</v>
      </c>
      <c r="F20" s="15">
        <v>10</v>
      </c>
      <c r="G20" s="46" t="s">
        <v>163</v>
      </c>
      <c r="H20" s="17">
        <v>56.7</v>
      </c>
      <c r="I20" s="25">
        <f t="shared" si="0"/>
        <v>18.363315696649028</v>
      </c>
      <c r="J20" s="7">
        <v>9.4</v>
      </c>
      <c r="K20" s="25">
        <f t="shared" si="1"/>
        <v>37.6</v>
      </c>
      <c r="L20" s="18">
        <v>14</v>
      </c>
      <c r="M20" s="25">
        <f t="shared" si="2"/>
        <v>5.833333333333333</v>
      </c>
      <c r="N20" s="25">
        <f t="shared" si="3"/>
        <v>61.796649029982369</v>
      </c>
      <c r="O20" s="16"/>
    </row>
    <row r="21" spans="1:16" s="19" customFormat="1" ht="27" customHeight="1">
      <c r="A21" s="13">
        <v>12</v>
      </c>
      <c r="B21" s="14"/>
      <c r="C21" s="44" t="s">
        <v>120</v>
      </c>
      <c r="D21" s="44" t="s">
        <v>121</v>
      </c>
      <c r="E21" s="44" t="s">
        <v>122</v>
      </c>
      <c r="F21" s="15">
        <v>10</v>
      </c>
      <c r="G21" s="45" t="s">
        <v>103</v>
      </c>
      <c r="H21" s="17">
        <v>57.58</v>
      </c>
      <c r="I21" s="25">
        <f t="shared" si="0"/>
        <v>18.082667592914209</v>
      </c>
      <c r="J21" s="7">
        <v>9.5</v>
      </c>
      <c r="K21" s="25">
        <f t="shared" si="1"/>
        <v>38</v>
      </c>
      <c r="L21" s="18">
        <v>11</v>
      </c>
      <c r="M21" s="25">
        <f t="shared" si="2"/>
        <v>4.583333333333333</v>
      </c>
      <c r="N21" s="25">
        <f t="shared" si="3"/>
        <v>60.666000926247541</v>
      </c>
      <c r="O21" s="16"/>
    </row>
    <row r="22" spans="1:16" s="19" customFormat="1" ht="27" customHeight="1">
      <c r="A22" s="13">
        <v>13</v>
      </c>
      <c r="B22" s="14"/>
      <c r="C22" s="44" t="s">
        <v>127</v>
      </c>
      <c r="D22" s="44" t="s">
        <v>128</v>
      </c>
      <c r="E22" s="44" t="s">
        <v>129</v>
      </c>
      <c r="F22" s="15">
        <v>10</v>
      </c>
      <c r="G22" s="45" t="s">
        <v>162</v>
      </c>
      <c r="H22" s="17">
        <v>69.39</v>
      </c>
      <c r="I22" s="25">
        <f t="shared" si="0"/>
        <v>15.005043954460298</v>
      </c>
      <c r="J22" s="7">
        <v>9.6</v>
      </c>
      <c r="K22" s="25">
        <f t="shared" si="1"/>
        <v>38.4</v>
      </c>
      <c r="L22" s="18">
        <v>12</v>
      </c>
      <c r="M22" s="25">
        <f t="shared" si="2"/>
        <v>5</v>
      </c>
      <c r="N22" s="25">
        <f t="shared" si="3"/>
        <v>58.405043954460297</v>
      </c>
      <c r="O22" s="16"/>
    </row>
    <row r="23" spans="1:16" s="19" customFormat="1" ht="27" customHeight="1">
      <c r="A23" s="13">
        <v>14</v>
      </c>
      <c r="B23" s="14"/>
      <c r="C23" s="45" t="s">
        <v>146</v>
      </c>
      <c r="D23" s="46" t="s">
        <v>44</v>
      </c>
      <c r="E23" s="46" t="s">
        <v>75</v>
      </c>
      <c r="F23" s="15">
        <v>10</v>
      </c>
      <c r="G23" s="50" t="s">
        <v>108</v>
      </c>
      <c r="H23" s="17">
        <v>76.599999999999994</v>
      </c>
      <c r="I23" s="25">
        <f t="shared" si="0"/>
        <v>13.592689295039166</v>
      </c>
      <c r="J23" s="7">
        <v>9.6999999999999993</v>
      </c>
      <c r="K23" s="25">
        <f t="shared" si="1"/>
        <v>38.799999999999997</v>
      </c>
      <c r="L23" s="18">
        <v>9</v>
      </c>
      <c r="M23" s="25">
        <f t="shared" si="2"/>
        <v>3.75</v>
      </c>
      <c r="N23" s="25">
        <f t="shared" si="3"/>
        <v>56.142689295039162</v>
      </c>
      <c r="O23" s="16"/>
    </row>
    <row r="24" spans="1:16" s="19" customFormat="1" ht="27" customHeight="1">
      <c r="A24" s="13">
        <v>15</v>
      </c>
      <c r="B24" s="14"/>
      <c r="C24" s="45" t="s">
        <v>115</v>
      </c>
      <c r="D24" s="46" t="s">
        <v>116</v>
      </c>
      <c r="E24" s="46" t="s">
        <v>117</v>
      </c>
      <c r="F24" s="15">
        <v>10</v>
      </c>
      <c r="G24" s="45" t="s">
        <v>160</v>
      </c>
      <c r="H24" s="17">
        <v>69.260000000000005</v>
      </c>
      <c r="I24" s="25">
        <f t="shared" si="0"/>
        <v>15.033208200981807</v>
      </c>
      <c r="J24" s="7">
        <v>7.9</v>
      </c>
      <c r="K24" s="25">
        <f t="shared" si="1"/>
        <v>31.6</v>
      </c>
      <c r="L24" s="18">
        <v>18</v>
      </c>
      <c r="M24" s="25">
        <f t="shared" si="2"/>
        <v>7.5</v>
      </c>
      <c r="N24" s="25">
        <f t="shared" si="3"/>
        <v>54.133208200981812</v>
      </c>
      <c r="O24" s="16"/>
    </row>
    <row r="25" spans="1:16" s="19" customFormat="1" ht="27" customHeight="1">
      <c r="A25" s="13">
        <v>16</v>
      </c>
      <c r="B25" s="14"/>
      <c r="C25" s="44" t="s">
        <v>149</v>
      </c>
      <c r="D25" s="44" t="s">
        <v>150</v>
      </c>
      <c r="E25" s="44" t="s">
        <v>151</v>
      </c>
      <c r="F25" s="15">
        <v>10</v>
      </c>
      <c r="G25" s="45" t="s">
        <v>161</v>
      </c>
      <c r="H25" s="17">
        <v>74.59</v>
      </c>
      <c r="I25" s="25">
        <f t="shared" si="0"/>
        <v>13.958975734012602</v>
      </c>
      <c r="J25" s="7">
        <v>8.6999999999999993</v>
      </c>
      <c r="K25" s="25">
        <f t="shared" si="1"/>
        <v>34.799999999999997</v>
      </c>
      <c r="L25" s="18">
        <v>11</v>
      </c>
      <c r="M25" s="25">
        <f t="shared" si="2"/>
        <v>4.583333333333333</v>
      </c>
      <c r="N25" s="25">
        <f t="shared" si="3"/>
        <v>53.342309067345937</v>
      </c>
      <c r="O25" s="16"/>
    </row>
    <row r="26" spans="1:16" s="19" customFormat="1" ht="27" customHeight="1">
      <c r="A26" s="13">
        <v>17</v>
      </c>
      <c r="B26" s="14"/>
      <c r="C26" s="48" t="s">
        <v>139</v>
      </c>
      <c r="D26" s="48" t="s">
        <v>70</v>
      </c>
      <c r="E26" s="48" t="s">
        <v>140</v>
      </c>
      <c r="F26" s="15">
        <v>10</v>
      </c>
      <c r="G26" s="45" t="s">
        <v>106</v>
      </c>
      <c r="H26" s="17">
        <v>75.05</v>
      </c>
      <c r="I26" s="25">
        <f t="shared" si="0"/>
        <v>13.873417721518988</v>
      </c>
      <c r="J26" s="7">
        <v>8.3000000000000007</v>
      </c>
      <c r="K26" s="25">
        <f t="shared" si="1"/>
        <v>33.200000000000003</v>
      </c>
      <c r="L26" s="18">
        <v>9</v>
      </c>
      <c r="M26" s="25">
        <f t="shared" si="2"/>
        <v>3.75</v>
      </c>
      <c r="N26" s="25">
        <f t="shared" si="3"/>
        <v>50.823417721518993</v>
      </c>
      <c r="O26" s="16"/>
    </row>
    <row r="27" spans="1:16" s="19" customFormat="1" ht="27" customHeight="1">
      <c r="A27" s="13">
        <v>18</v>
      </c>
      <c r="B27" s="14"/>
      <c r="C27" s="48" t="s">
        <v>144</v>
      </c>
      <c r="D27" s="48" t="s">
        <v>116</v>
      </c>
      <c r="E27" s="48" t="s">
        <v>87</v>
      </c>
      <c r="F27" s="15">
        <v>10</v>
      </c>
      <c r="G27" s="45" t="s">
        <v>164</v>
      </c>
      <c r="H27" s="17">
        <v>87.64</v>
      </c>
      <c r="I27" s="25">
        <f t="shared" si="0"/>
        <v>11.88041989958923</v>
      </c>
      <c r="J27" s="7">
        <v>7.3</v>
      </c>
      <c r="K27" s="25">
        <f t="shared" si="1"/>
        <v>29.2</v>
      </c>
      <c r="L27" s="18">
        <v>16</v>
      </c>
      <c r="M27" s="25">
        <f t="shared" si="2"/>
        <v>6.666666666666667</v>
      </c>
      <c r="N27" s="25">
        <f t="shared" si="3"/>
        <v>47.747086566255895</v>
      </c>
      <c r="O27" s="16"/>
    </row>
    <row r="28" spans="1:16" s="19" customFormat="1" ht="27" customHeight="1">
      <c r="A28" s="13">
        <v>19</v>
      </c>
      <c r="B28" s="14"/>
      <c r="C28" s="48" t="s">
        <v>136</v>
      </c>
      <c r="D28" s="48" t="s">
        <v>137</v>
      </c>
      <c r="E28" s="48" t="s">
        <v>138</v>
      </c>
      <c r="F28" s="15">
        <v>10</v>
      </c>
      <c r="G28" s="45" t="s">
        <v>106</v>
      </c>
      <c r="H28" s="17">
        <v>77.36</v>
      </c>
      <c r="I28" s="25">
        <f t="shared" si="0"/>
        <v>13.459152016546019</v>
      </c>
      <c r="J28" s="7">
        <v>2</v>
      </c>
      <c r="K28" s="25">
        <f t="shared" si="1"/>
        <v>8</v>
      </c>
      <c r="L28" s="18">
        <v>6</v>
      </c>
      <c r="M28" s="25">
        <f t="shared" si="2"/>
        <v>2.5</v>
      </c>
      <c r="N28" s="25">
        <f t="shared" si="3"/>
        <v>23.959152016546021</v>
      </c>
      <c r="O28" s="16"/>
    </row>
    <row r="29" spans="1:16" ht="15.75" customHeight="1">
      <c r="A29" s="21"/>
      <c r="B29" s="21"/>
      <c r="C29" s="22"/>
      <c r="D29" s="23"/>
      <c r="E29" s="23"/>
      <c r="F29" s="23"/>
      <c r="G29" s="23"/>
      <c r="H29" s="38"/>
      <c r="I29" s="23"/>
      <c r="M29" s="3"/>
      <c r="O29" s="4"/>
      <c r="P29" s="3"/>
    </row>
    <row r="30" spans="1:16">
      <c r="A30" s="21"/>
      <c r="B30" s="21"/>
      <c r="C30" s="21"/>
      <c r="D30" s="21"/>
      <c r="E30" s="21"/>
      <c r="F30" s="24"/>
      <c r="G30" s="39"/>
      <c r="H30" s="40"/>
      <c r="I30" s="40"/>
      <c r="M30" s="3"/>
      <c r="O30" s="4"/>
      <c r="P30" s="3"/>
    </row>
    <row r="31" spans="1:16" ht="15.75" customHeight="1">
      <c r="A31" s="21"/>
      <c r="B31" s="21"/>
      <c r="C31" s="64" t="s">
        <v>357</v>
      </c>
      <c r="D31" s="90" t="s">
        <v>358</v>
      </c>
      <c r="E31" s="90"/>
      <c r="F31" s="23"/>
      <c r="G31" s="23"/>
      <c r="H31" s="38"/>
      <c r="I31" s="23"/>
      <c r="M31" s="3"/>
      <c r="O31" s="4"/>
      <c r="P31" s="3"/>
    </row>
    <row r="32" spans="1:16">
      <c r="A32" s="21"/>
      <c r="B32" s="21"/>
      <c r="C32" s="21"/>
      <c r="D32" s="21"/>
      <c r="E32" s="21"/>
      <c r="F32" s="24"/>
      <c r="G32" s="39"/>
      <c r="H32" s="40"/>
      <c r="I32" s="40"/>
      <c r="M32" s="3"/>
      <c r="O32" s="4"/>
      <c r="P32" s="3"/>
    </row>
    <row r="33" spans="1:16">
      <c r="A33" s="21"/>
      <c r="B33" s="21"/>
      <c r="C33" s="64" t="s">
        <v>359</v>
      </c>
      <c r="D33" s="34" t="s">
        <v>368</v>
      </c>
      <c r="F33" s="23"/>
      <c r="G33" s="23"/>
      <c r="H33" s="38"/>
      <c r="I33" s="40"/>
      <c r="M33" s="3"/>
      <c r="O33" s="4"/>
      <c r="P33" s="3"/>
    </row>
    <row r="34" spans="1:16">
      <c r="A34" s="21"/>
      <c r="B34" s="21"/>
      <c r="C34" s="21"/>
      <c r="D34" s="34" t="s">
        <v>369</v>
      </c>
      <c r="F34" s="24"/>
      <c r="G34" s="41"/>
      <c r="H34" s="40"/>
      <c r="I34" s="40"/>
    </row>
    <row r="35" spans="1:16" ht="18.75" customHeight="1">
      <c r="A35" s="21"/>
      <c r="B35" s="21"/>
      <c r="C35" s="21"/>
      <c r="D35" s="65" t="s">
        <v>360</v>
      </c>
      <c r="E35" s="65"/>
    </row>
    <row r="36" spans="1:16">
      <c r="A36" s="21"/>
      <c r="B36" s="21"/>
      <c r="C36" s="21"/>
      <c r="D36" s="21" t="s">
        <v>361</v>
      </c>
      <c r="E36" s="21"/>
    </row>
    <row r="37" spans="1:16">
      <c r="A37" s="21"/>
      <c r="B37" s="21"/>
      <c r="C37" s="21"/>
      <c r="D37" s="21" t="s">
        <v>362</v>
      </c>
      <c r="E37" s="21"/>
    </row>
    <row r="38" spans="1:16">
      <c r="A38" s="21"/>
      <c r="B38" s="21"/>
      <c r="C38" s="21"/>
      <c r="D38" s="21" t="s">
        <v>363</v>
      </c>
      <c r="E38" s="21"/>
    </row>
    <row r="39" spans="1:16">
      <c r="A39" s="21"/>
      <c r="B39" s="21"/>
      <c r="C39" s="21"/>
      <c r="D39" s="21" t="s">
        <v>364</v>
      </c>
      <c r="E39" s="21"/>
    </row>
    <row r="40" spans="1:16">
      <c r="A40" s="21"/>
      <c r="B40" s="21"/>
      <c r="C40" s="21"/>
      <c r="D40" s="21" t="s">
        <v>365</v>
      </c>
      <c r="E40" s="21"/>
    </row>
    <row r="41" spans="1:16">
      <c r="A41" s="21"/>
      <c r="B41" s="21"/>
      <c r="C41" s="21"/>
      <c r="D41" s="21" t="s">
        <v>366</v>
      </c>
      <c r="E41" s="21"/>
    </row>
    <row r="42" spans="1:16">
      <c r="A42" s="21"/>
      <c r="B42" s="21"/>
      <c r="C42" s="21"/>
      <c r="D42" s="21">
        <v>48</v>
      </c>
      <c r="E42" s="21"/>
    </row>
    <row r="43" spans="1:16">
      <c r="A43" s="21"/>
      <c r="B43" s="21"/>
      <c r="C43" s="21"/>
      <c r="D43" s="21"/>
      <c r="E43" s="21"/>
    </row>
    <row r="44" spans="1:16">
      <c r="A44" s="24"/>
      <c r="B44" s="24"/>
      <c r="C44" s="24"/>
      <c r="D44" s="24"/>
      <c r="E44" s="24"/>
    </row>
  </sheetData>
  <protectedRanges>
    <protectedRange password="CA9C" sqref="J9:J28" name="Диапазон2_1"/>
    <protectedRange password="CA9C" sqref="B10:H28" name="Диапазон1_1"/>
  </protectedRanges>
  <sortState ref="A10:N40">
    <sortCondition descending="1" ref="N10:N40"/>
  </sortState>
  <mergeCells count="18">
    <mergeCell ref="A1:O1"/>
    <mergeCell ref="A2:O2"/>
    <mergeCell ref="A3:F3"/>
    <mergeCell ref="A4:F4"/>
    <mergeCell ref="A5:A8"/>
    <mergeCell ref="B5:B8"/>
    <mergeCell ref="C5:C8"/>
    <mergeCell ref="D5:D8"/>
    <mergeCell ref="E5:E8"/>
    <mergeCell ref="F5:F8"/>
    <mergeCell ref="G5:G8"/>
    <mergeCell ref="H5:I6"/>
    <mergeCell ref="J5:K6"/>
    <mergeCell ref="L5:M6"/>
    <mergeCell ref="N5:N7"/>
    <mergeCell ref="D31:E31"/>
    <mergeCell ref="O5:O9"/>
    <mergeCell ref="A9:G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7"/>
  <sheetViews>
    <sheetView workbookViewId="0">
      <selection activeCell="B10" sqref="B10:B31"/>
    </sheetView>
  </sheetViews>
  <sheetFormatPr defaultColWidth="9.109375" defaultRowHeight="15.6"/>
  <cols>
    <col min="1" max="1" width="4.109375" style="34" customWidth="1"/>
    <col min="2" max="2" width="9.21875" style="34" customWidth="1"/>
    <col min="3" max="3" width="15" style="34" customWidth="1"/>
    <col min="4" max="5" width="19" style="34" customWidth="1"/>
    <col min="6" max="6" width="11.6640625" style="34" customWidth="1"/>
    <col min="7" max="7" width="49.33203125" style="2" customWidth="1"/>
    <col min="8" max="8" width="9.109375" style="3"/>
    <col min="9" max="9" width="9.6640625" style="3" customWidth="1"/>
    <col min="10" max="10" width="8.109375" style="3" customWidth="1"/>
    <col min="11" max="11" width="9.6640625" style="3" customWidth="1"/>
    <col min="12" max="12" width="7.88671875" style="3" customWidth="1"/>
    <col min="13" max="13" width="9.6640625" style="4" customWidth="1"/>
    <col min="14" max="14" width="10.5546875" style="3" customWidth="1"/>
    <col min="15" max="15" width="13.44140625" style="1" customWidth="1"/>
    <col min="16" max="16384" width="9.109375" style="1"/>
  </cols>
  <sheetData>
    <row r="1" spans="1:18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8">
      <c r="A2" s="92" t="s">
        <v>26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7"/>
      <c r="Q2" s="37"/>
      <c r="R2" s="37"/>
    </row>
    <row r="3" spans="1:18">
      <c r="A3" s="93" t="s">
        <v>19</v>
      </c>
      <c r="B3" s="93"/>
      <c r="C3" s="93"/>
      <c r="D3" s="93"/>
      <c r="E3" s="93"/>
      <c r="F3" s="94"/>
      <c r="O3" s="5"/>
    </row>
    <row r="4" spans="1:18" ht="48" customHeight="1">
      <c r="A4" s="101" t="s">
        <v>100</v>
      </c>
      <c r="B4" s="101"/>
      <c r="C4" s="101"/>
      <c r="D4" s="101"/>
      <c r="E4" s="101"/>
      <c r="F4" s="102"/>
      <c r="G4" s="6"/>
    </row>
    <row r="5" spans="1:18" s="34" customFormat="1" ht="15.75" customHeight="1">
      <c r="A5" s="87" t="s">
        <v>0</v>
      </c>
      <c r="B5" s="87" t="s">
        <v>9</v>
      </c>
      <c r="C5" s="87" t="s">
        <v>11</v>
      </c>
      <c r="D5" s="87" t="s">
        <v>12</v>
      </c>
      <c r="E5" s="87" t="s">
        <v>13</v>
      </c>
      <c r="F5" s="87" t="s">
        <v>1</v>
      </c>
      <c r="G5" s="87" t="s">
        <v>8</v>
      </c>
      <c r="H5" s="97" t="s">
        <v>18</v>
      </c>
      <c r="I5" s="97"/>
      <c r="J5" s="97" t="s">
        <v>10</v>
      </c>
      <c r="K5" s="97"/>
      <c r="L5" s="97" t="s">
        <v>2</v>
      </c>
      <c r="M5" s="97"/>
      <c r="N5" s="107" t="s">
        <v>14</v>
      </c>
      <c r="O5" s="95" t="s">
        <v>4</v>
      </c>
    </row>
    <row r="6" spans="1:18" s="34" customFormat="1">
      <c r="A6" s="88"/>
      <c r="B6" s="88"/>
      <c r="C6" s="88"/>
      <c r="D6" s="88"/>
      <c r="E6" s="88"/>
      <c r="F6" s="88"/>
      <c r="G6" s="88"/>
      <c r="H6" s="97"/>
      <c r="I6" s="97"/>
      <c r="J6" s="97"/>
      <c r="K6" s="97"/>
      <c r="L6" s="97"/>
      <c r="M6" s="97"/>
      <c r="N6" s="107"/>
      <c r="O6" s="96"/>
    </row>
    <row r="7" spans="1:18" s="34" customFormat="1" ht="26.4">
      <c r="A7" s="88"/>
      <c r="B7" s="88"/>
      <c r="C7" s="88"/>
      <c r="D7" s="88"/>
      <c r="E7" s="88"/>
      <c r="F7" s="88"/>
      <c r="G7" s="88"/>
      <c r="H7" s="7" t="s">
        <v>5</v>
      </c>
      <c r="I7" s="36" t="s">
        <v>6</v>
      </c>
      <c r="J7" s="7" t="s">
        <v>7</v>
      </c>
      <c r="K7" s="36" t="s">
        <v>6</v>
      </c>
      <c r="L7" s="7" t="s">
        <v>3</v>
      </c>
      <c r="M7" s="29" t="s">
        <v>6</v>
      </c>
      <c r="N7" s="107"/>
      <c r="O7" s="96"/>
    </row>
    <row r="8" spans="1:18" s="34" customFormat="1" ht="16.2" thickBot="1">
      <c r="A8" s="89"/>
      <c r="B8" s="89"/>
      <c r="C8" s="89"/>
      <c r="D8" s="89"/>
      <c r="E8" s="89"/>
      <c r="F8" s="89"/>
      <c r="G8" s="89"/>
      <c r="H8" s="8"/>
      <c r="I8" s="36" t="s">
        <v>17</v>
      </c>
      <c r="J8" s="9"/>
      <c r="K8" s="36" t="s">
        <v>17</v>
      </c>
      <c r="L8" s="9"/>
      <c r="M8" s="36" t="s">
        <v>16</v>
      </c>
      <c r="N8" s="36" t="s">
        <v>15</v>
      </c>
      <c r="O8" s="96"/>
    </row>
    <row r="9" spans="1:18" s="34" customFormat="1" ht="16.2" thickBot="1">
      <c r="A9" s="99" t="s">
        <v>31</v>
      </c>
      <c r="B9" s="100"/>
      <c r="C9" s="100"/>
      <c r="D9" s="100"/>
      <c r="E9" s="100"/>
      <c r="F9" s="100"/>
      <c r="G9" s="100"/>
      <c r="H9" s="10">
        <f>SMALL(H10:H31,1)</f>
        <v>32.08</v>
      </c>
      <c r="I9" s="30"/>
      <c r="J9" s="11">
        <v>10</v>
      </c>
      <c r="K9" s="31"/>
      <c r="L9" s="12">
        <v>48</v>
      </c>
      <c r="M9" s="32"/>
      <c r="N9" s="33"/>
      <c r="O9" s="96"/>
      <c r="P9" s="35"/>
    </row>
    <row r="10" spans="1:18" s="19" customFormat="1" ht="27" customHeight="1">
      <c r="A10" s="66">
        <v>1</v>
      </c>
      <c r="B10" s="67"/>
      <c r="C10" s="76" t="s">
        <v>98</v>
      </c>
      <c r="D10" s="76" t="s">
        <v>99</v>
      </c>
      <c r="E10" s="76" t="s">
        <v>87</v>
      </c>
      <c r="F10" s="77">
        <v>11</v>
      </c>
      <c r="G10" s="76" t="s">
        <v>351</v>
      </c>
      <c r="H10" s="67">
        <v>32.08</v>
      </c>
      <c r="I10" s="70">
        <f t="shared" ref="I10:I31" si="0">40*$H$9/H10</f>
        <v>40</v>
      </c>
      <c r="J10" s="71">
        <v>9.8000000000000007</v>
      </c>
      <c r="K10" s="70">
        <f t="shared" ref="K10:K31" si="1">40*J10/$J$9</f>
        <v>39.200000000000003</v>
      </c>
      <c r="L10" s="72">
        <v>13</v>
      </c>
      <c r="M10" s="70">
        <f t="shared" ref="M10:M31" si="2">20*L10/$L$9</f>
        <v>5.416666666666667</v>
      </c>
      <c r="N10" s="70">
        <f t="shared" ref="N10:N31" si="3">I10+K10+M10</f>
        <v>84.616666666666674</v>
      </c>
      <c r="O10" s="73" t="s">
        <v>355</v>
      </c>
    </row>
    <row r="11" spans="1:18" s="19" customFormat="1" ht="27" customHeight="1">
      <c r="A11" s="66">
        <v>2</v>
      </c>
      <c r="B11" s="67"/>
      <c r="C11" s="74" t="s">
        <v>72</v>
      </c>
      <c r="D11" s="78" t="s">
        <v>68</v>
      </c>
      <c r="E11" s="78" t="s">
        <v>54</v>
      </c>
      <c r="F11" s="77">
        <v>11</v>
      </c>
      <c r="G11" s="75" t="s">
        <v>347</v>
      </c>
      <c r="H11" s="67">
        <v>48.23</v>
      </c>
      <c r="I11" s="70">
        <f t="shared" si="0"/>
        <v>26.60584698320547</v>
      </c>
      <c r="J11" s="71">
        <v>9.6999999999999993</v>
      </c>
      <c r="K11" s="70">
        <f t="shared" si="1"/>
        <v>38.799999999999997</v>
      </c>
      <c r="L11" s="72">
        <v>29</v>
      </c>
      <c r="M11" s="70">
        <f t="shared" si="2"/>
        <v>12.083333333333334</v>
      </c>
      <c r="N11" s="70">
        <f t="shared" si="3"/>
        <v>77.489180316538793</v>
      </c>
      <c r="O11" s="73" t="s">
        <v>356</v>
      </c>
    </row>
    <row r="12" spans="1:18" s="19" customFormat="1" ht="27" customHeight="1">
      <c r="A12" s="66">
        <v>3</v>
      </c>
      <c r="B12" s="67"/>
      <c r="C12" s="79" t="s">
        <v>49</v>
      </c>
      <c r="D12" s="79" t="s">
        <v>50</v>
      </c>
      <c r="E12" s="79" t="s">
        <v>51</v>
      </c>
      <c r="F12" s="77">
        <v>11</v>
      </c>
      <c r="G12" s="75" t="s">
        <v>103</v>
      </c>
      <c r="H12" s="67">
        <v>54.11</v>
      </c>
      <c r="I12" s="70">
        <f t="shared" si="0"/>
        <v>23.714655331731656</v>
      </c>
      <c r="J12" s="71">
        <v>9.9</v>
      </c>
      <c r="K12" s="70">
        <f t="shared" si="1"/>
        <v>39.6</v>
      </c>
      <c r="L12" s="72">
        <v>30</v>
      </c>
      <c r="M12" s="70">
        <f t="shared" si="2"/>
        <v>12.5</v>
      </c>
      <c r="N12" s="70">
        <f t="shared" si="3"/>
        <v>75.814655331731657</v>
      </c>
      <c r="O12" s="73" t="s">
        <v>356</v>
      </c>
    </row>
    <row r="13" spans="1:18" s="19" customFormat="1" ht="27" customHeight="1">
      <c r="A13" s="66">
        <v>4</v>
      </c>
      <c r="B13" s="67"/>
      <c r="C13" s="78" t="s">
        <v>73</v>
      </c>
      <c r="D13" s="78" t="s">
        <v>74</v>
      </c>
      <c r="E13" s="78" t="s">
        <v>71</v>
      </c>
      <c r="F13" s="77">
        <v>11</v>
      </c>
      <c r="G13" s="75" t="s">
        <v>347</v>
      </c>
      <c r="H13" s="67">
        <v>44.46</v>
      </c>
      <c r="I13" s="70">
        <f t="shared" si="0"/>
        <v>28.861898335582541</v>
      </c>
      <c r="J13" s="71">
        <v>8.6</v>
      </c>
      <c r="K13" s="70">
        <f t="shared" si="1"/>
        <v>34.4</v>
      </c>
      <c r="L13" s="72">
        <v>24</v>
      </c>
      <c r="M13" s="70">
        <f t="shared" si="2"/>
        <v>10</v>
      </c>
      <c r="N13" s="70">
        <f t="shared" si="3"/>
        <v>73.261898335582543</v>
      </c>
      <c r="O13" s="73" t="s">
        <v>356</v>
      </c>
    </row>
    <row r="14" spans="1:18" s="19" customFormat="1" ht="27" customHeight="1">
      <c r="A14" s="66">
        <v>5</v>
      </c>
      <c r="B14" s="67"/>
      <c r="C14" s="80" t="s">
        <v>79</v>
      </c>
      <c r="D14" s="80" t="s">
        <v>80</v>
      </c>
      <c r="E14" s="80" t="s">
        <v>81</v>
      </c>
      <c r="F14" s="77">
        <v>11</v>
      </c>
      <c r="G14" s="81" t="s">
        <v>107</v>
      </c>
      <c r="H14" s="67">
        <v>41.25</v>
      </c>
      <c r="I14" s="70">
        <f t="shared" si="0"/>
        <v>31.107878787878782</v>
      </c>
      <c r="J14" s="71">
        <v>9.3000000000000007</v>
      </c>
      <c r="K14" s="70">
        <f t="shared" si="1"/>
        <v>37.200000000000003</v>
      </c>
      <c r="L14" s="72">
        <v>10</v>
      </c>
      <c r="M14" s="70">
        <f t="shared" si="2"/>
        <v>4.166666666666667</v>
      </c>
      <c r="N14" s="70">
        <f t="shared" si="3"/>
        <v>72.474545454545463</v>
      </c>
      <c r="O14" s="73" t="s">
        <v>356</v>
      </c>
    </row>
    <row r="15" spans="1:18" s="19" customFormat="1" ht="27" customHeight="1">
      <c r="A15" s="66">
        <v>6</v>
      </c>
      <c r="B15" s="67"/>
      <c r="C15" s="81" t="s">
        <v>77</v>
      </c>
      <c r="D15" s="81" t="s">
        <v>78</v>
      </c>
      <c r="E15" s="81" t="s">
        <v>62</v>
      </c>
      <c r="F15" s="77">
        <v>11</v>
      </c>
      <c r="G15" s="81" t="s">
        <v>107</v>
      </c>
      <c r="H15" s="67">
        <v>49.99</v>
      </c>
      <c r="I15" s="70">
        <f t="shared" si="0"/>
        <v>25.66913382676535</v>
      </c>
      <c r="J15" s="71">
        <v>8.8000000000000007</v>
      </c>
      <c r="K15" s="70">
        <f t="shared" si="1"/>
        <v>35.200000000000003</v>
      </c>
      <c r="L15" s="72">
        <v>20</v>
      </c>
      <c r="M15" s="70">
        <f t="shared" si="2"/>
        <v>8.3333333333333339</v>
      </c>
      <c r="N15" s="70">
        <f t="shared" si="3"/>
        <v>69.202467160098678</v>
      </c>
      <c r="O15" s="73" t="s">
        <v>356</v>
      </c>
    </row>
    <row r="16" spans="1:18" s="19" customFormat="1" ht="27" customHeight="1">
      <c r="A16" s="13">
        <v>7</v>
      </c>
      <c r="B16" s="14"/>
      <c r="C16" s="45" t="s">
        <v>89</v>
      </c>
      <c r="D16" s="44" t="s">
        <v>90</v>
      </c>
      <c r="E16" s="44" t="s">
        <v>91</v>
      </c>
      <c r="F16" s="52">
        <v>11</v>
      </c>
      <c r="G16" s="45" t="s">
        <v>109</v>
      </c>
      <c r="H16" s="17">
        <v>58.54</v>
      </c>
      <c r="I16" s="25">
        <f t="shared" si="0"/>
        <v>21.920054663477963</v>
      </c>
      <c r="J16" s="7">
        <v>9.6999999999999993</v>
      </c>
      <c r="K16" s="25">
        <f t="shared" si="1"/>
        <v>38.799999999999997</v>
      </c>
      <c r="L16" s="18">
        <v>12</v>
      </c>
      <c r="M16" s="25">
        <f t="shared" si="2"/>
        <v>5</v>
      </c>
      <c r="N16" s="25">
        <f t="shared" si="3"/>
        <v>65.720054663477953</v>
      </c>
      <c r="O16" s="16"/>
    </row>
    <row r="17" spans="1:16" s="19" customFormat="1" ht="27" customHeight="1">
      <c r="A17" s="13">
        <v>8</v>
      </c>
      <c r="B17" s="14"/>
      <c r="C17" s="44" t="s">
        <v>58</v>
      </c>
      <c r="D17" s="44" t="s">
        <v>59</v>
      </c>
      <c r="E17" s="44" t="s">
        <v>60</v>
      </c>
      <c r="F17" s="52">
        <v>11</v>
      </c>
      <c r="G17" s="47" t="s">
        <v>350</v>
      </c>
      <c r="H17" s="17">
        <v>58.12</v>
      </c>
      <c r="I17" s="25">
        <f t="shared" si="0"/>
        <v>22.078458362009634</v>
      </c>
      <c r="J17" s="20">
        <v>9.8000000000000007</v>
      </c>
      <c r="K17" s="25">
        <f t="shared" si="1"/>
        <v>39.200000000000003</v>
      </c>
      <c r="L17" s="18">
        <v>10</v>
      </c>
      <c r="M17" s="25">
        <f t="shared" si="2"/>
        <v>4.166666666666667</v>
      </c>
      <c r="N17" s="25">
        <f t="shared" si="3"/>
        <v>65.445125028676301</v>
      </c>
      <c r="O17" s="16"/>
    </row>
    <row r="18" spans="1:16" s="19" customFormat="1" ht="27" customHeight="1">
      <c r="A18" s="13">
        <v>9</v>
      </c>
      <c r="B18" s="14"/>
      <c r="C18" s="44" t="s">
        <v>92</v>
      </c>
      <c r="D18" s="44" t="s">
        <v>93</v>
      </c>
      <c r="E18" s="44" t="s">
        <v>54</v>
      </c>
      <c r="F18" s="52">
        <v>11</v>
      </c>
      <c r="G18" s="45" t="s">
        <v>161</v>
      </c>
      <c r="H18" s="17">
        <v>51.91</v>
      </c>
      <c r="I18" s="25">
        <f t="shared" si="0"/>
        <v>24.719707185513386</v>
      </c>
      <c r="J18" s="7">
        <v>9.4</v>
      </c>
      <c r="K18" s="25">
        <f t="shared" si="1"/>
        <v>37.6</v>
      </c>
      <c r="L18" s="18">
        <v>7</v>
      </c>
      <c r="M18" s="25">
        <f t="shared" si="2"/>
        <v>2.9166666666666665</v>
      </c>
      <c r="N18" s="25">
        <f t="shared" si="3"/>
        <v>65.236373852180051</v>
      </c>
      <c r="O18" s="16"/>
    </row>
    <row r="19" spans="1:16" s="19" customFormat="1" ht="27" customHeight="1">
      <c r="A19" s="13">
        <v>10</v>
      </c>
      <c r="B19" s="14"/>
      <c r="C19" s="45" t="s">
        <v>82</v>
      </c>
      <c r="D19" s="46" t="s">
        <v>83</v>
      </c>
      <c r="E19" s="46" t="s">
        <v>84</v>
      </c>
      <c r="F19" s="52">
        <v>11</v>
      </c>
      <c r="G19" s="50" t="s">
        <v>108</v>
      </c>
      <c r="H19" s="17">
        <v>61.3</v>
      </c>
      <c r="I19" s="25">
        <f t="shared" si="0"/>
        <v>20.933115823817289</v>
      </c>
      <c r="J19" s="7">
        <v>9.6999999999999993</v>
      </c>
      <c r="K19" s="25">
        <f t="shared" si="1"/>
        <v>38.799999999999997</v>
      </c>
      <c r="L19" s="18">
        <v>10</v>
      </c>
      <c r="M19" s="25">
        <f t="shared" si="2"/>
        <v>4.166666666666667</v>
      </c>
      <c r="N19" s="25">
        <f t="shared" si="3"/>
        <v>63.89978249048395</v>
      </c>
      <c r="O19" s="16"/>
    </row>
    <row r="20" spans="1:16" s="19" customFormat="1" ht="27" customHeight="1">
      <c r="A20" s="13">
        <v>11</v>
      </c>
      <c r="B20" s="14"/>
      <c r="C20" s="45" t="s">
        <v>88</v>
      </c>
      <c r="D20" s="44" t="s">
        <v>74</v>
      </c>
      <c r="E20" s="44" t="s">
        <v>54</v>
      </c>
      <c r="F20" s="52">
        <v>11</v>
      </c>
      <c r="G20" s="45" t="s">
        <v>109</v>
      </c>
      <c r="H20" s="17">
        <v>70</v>
      </c>
      <c r="I20" s="25">
        <f t="shared" si="0"/>
        <v>18.331428571428567</v>
      </c>
      <c r="J20" s="7">
        <v>10</v>
      </c>
      <c r="K20" s="25">
        <f t="shared" si="1"/>
        <v>40</v>
      </c>
      <c r="L20" s="18">
        <v>13</v>
      </c>
      <c r="M20" s="25">
        <f t="shared" si="2"/>
        <v>5.416666666666667</v>
      </c>
      <c r="N20" s="25">
        <f t="shared" si="3"/>
        <v>63.748095238095232</v>
      </c>
      <c r="O20" s="16"/>
    </row>
    <row r="21" spans="1:16" s="19" customFormat="1" ht="27" customHeight="1">
      <c r="A21" s="13">
        <v>12</v>
      </c>
      <c r="B21" s="14"/>
      <c r="C21" s="44" t="s">
        <v>43</v>
      </c>
      <c r="D21" s="44" t="s">
        <v>44</v>
      </c>
      <c r="E21" s="44" t="s">
        <v>45</v>
      </c>
      <c r="F21" s="52">
        <v>11</v>
      </c>
      <c r="G21" s="45" t="s">
        <v>102</v>
      </c>
      <c r="H21" s="17">
        <v>58.93</v>
      </c>
      <c r="I21" s="25">
        <f t="shared" si="0"/>
        <v>21.774987273035801</v>
      </c>
      <c r="J21" s="7">
        <v>9.3000000000000007</v>
      </c>
      <c r="K21" s="25">
        <f t="shared" si="1"/>
        <v>37.200000000000003</v>
      </c>
      <c r="L21" s="18">
        <v>8</v>
      </c>
      <c r="M21" s="25">
        <f t="shared" si="2"/>
        <v>3.3333333333333335</v>
      </c>
      <c r="N21" s="25">
        <f t="shared" si="3"/>
        <v>62.308320606369143</v>
      </c>
      <c r="O21" s="16"/>
    </row>
    <row r="22" spans="1:16" s="19" customFormat="1" ht="27" customHeight="1">
      <c r="A22" s="13">
        <v>13</v>
      </c>
      <c r="B22" s="14"/>
      <c r="C22" s="54" t="s">
        <v>85</v>
      </c>
      <c r="D22" s="46" t="s">
        <v>86</v>
      </c>
      <c r="E22" s="46" t="s">
        <v>87</v>
      </c>
      <c r="F22" s="52">
        <v>11</v>
      </c>
      <c r="G22" s="50" t="s">
        <v>108</v>
      </c>
      <c r="H22" s="17">
        <v>72.150000000000006</v>
      </c>
      <c r="I22" s="25">
        <f t="shared" si="0"/>
        <v>17.785169785169781</v>
      </c>
      <c r="J22" s="7">
        <v>9.9</v>
      </c>
      <c r="K22" s="25">
        <f t="shared" si="1"/>
        <v>39.6</v>
      </c>
      <c r="L22" s="18">
        <v>8</v>
      </c>
      <c r="M22" s="25">
        <f t="shared" si="2"/>
        <v>3.3333333333333335</v>
      </c>
      <c r="N22" s="25">
        <f t="shared" si="3"/>
        <v>60.718503118503115</v>
      </c>
      <c r="O22" s="16"/>
    </row>
    <row r="23" spans="1:16" s="19" customFormat="1" ht="27" customHeight="1">
      <c r="A23" s="13">
        <v>14</v>
      </c>
      <c r="B23" s="14"/>
      <c r="C23" s="44" t="s">
        <v>52</v>
      </c>
      <c r="D23" s="44" t="s">
        <v>53</v>
      </c>
      <c r="E23" s="44" t="s">
        <v>54</v>
      </c>
      <c r="F23" s="52">
        <v>11</v>
      </c>
      <c r="G23" s="45" t="s">
        <v>161</v>
      </c>
      <c r="H23" s="17">
        <v>77.03</v>
      </c>
      <c r="I23" s="25">
        <f t="shared" si="0"/>
        <v>16.658444761781123</v>
      </c>
      <c r="J23" s="7">
        <v>8.5</v>
      </c>
      <c r="K23" s="25">
        <f t="shared" si="1"/>
        <v>34</v>
      </c>
      <c r="L23" s="18">
        <v>21</v>
      </c>
      <c r="M23" s="25">
        <f t="shared" si="2"/>
        <v>8.75</v>
      </c>
      <c r="N23" s="25">
        <f t="shared" si="3"/>
        <v>59.408444761781126</v>
      </c>
      <c r="O23" s="16"/>
    </row>
    <row r="24" spans="1:16" s="19" customFormat="1" ht="27" customHeight="1">
      <c r="A24" s="13">
        <v>15</v>
      </c>
      <c r="B24" s="14"/>
      <c r="C24" s="51" t="s">
        <v>94</v>
      </c>
      <c r="D24" s="51" t="s">
        <v>95</v>
      </c>
      <c r="E24" s="51" t="s">
        <v>96</v>
      </c>
      <c r="F24" s="52">
        <v>11</v>
      </c>
      <c r="G24" s="51" t="s">
        <v>110</v>
      </c>
      <c r="H24" s="17">
        <v>57.51</v>
      </c>
      <c r="I24" s="25">
        <f t="shared" si="0"/>
        <v>22.312641279777427</v>
      </c>
      <c r="J24" s="7">
        <v>8.1999999999999993</v>
      </c>
      <c r="K24" s="25">
        <f t="shared" si="1"/>
        <v>32.799999999999997</v>
      </c>
      <c r="L24" s="18">
        <v>8</v>
      </c>
      <c r="M24" s="25">
        <f t="shared" si="2"/>
        <v>3.3333333333333335</v>
      </c>
      <c r="N24" s="25">
        <f t="shared" si="3"/>
        <v>58.445974613110756</v>
      </c>
      <c r="O24" s="16"/>
    </row>
    <row r="25" spans="1:16" s="19" customFormat="1" ht="27" customHeight="1">
      <c r="A25" s="13">
        <v>16</v>
      </c>
      <c r="B25" s="14"/>
      <c r="C25" s="44" t="s">
        <v>46</v>
      </c>
      <c r="D25" s="44" t="s">
        <v>47</v>
      </c>
      <c r="E25" s="44" t="s">
        <v>48</v>
      </c>
      <c r="F25" s="52">
        <v>11</v>
      </c>
      <c r="G25" s="45" t="s">
        <v>102</v>
      </c>
      <c r="H25" s="17">
        <v>67.59</v>
      </c>
      <c r="I25" s="25">
        <f t="shared" si="0"/>
        <v>18.985056961088915</v>
      </c>
      <c r="J25" s="7">
        <v>8.4</v>
      </c>
      <c r="K25" s="25">
        <f t="shared" si="1"/>
        <v>33.6</v>
      </c>
      <c r="L25" s="18">
        <v>13</v>
      </c>
      <c r="M25" s="25">
        <f t="shared" si="2"/>
        <v>5.416666666666667</v>
      </c>
      <c r="N25" s="25">
        <f t="shared" si="3"/>
        <v>58.001723627755581</v>
      </c>
      <c r="O25" s="16"/>
    </row>
    <row r="26" spans="1:16" s="19" customFormat="1" ht="27" customHeight="1">
      <c r="A26" s="13">
        <v>17</v>
      </c>
      <c r="B26" s="14"/>
      <c r="C26" s="44" t="s">
        <v>55</v>
      </c>
      <c r="D26" s="44" t="s">
        <v>56</v>
      </c>
      <c r="E26" s="44" t="s">
        <v>57</v>
      </c>
      <c r="F26" s="52">
        <v>11</v>
      </c>
      <c r="G26" s="45" t="s">
        <v>161</v>
      </c>
      <c r="H26" s="17">
        <v>69.569999999999993</v>
      </c>
      <c r="I26" s="25">
        <f t="shared" si="0"/>
        <v>18.444731924680177</v>
      </c>
      <c r="J26" s="7">
        <v>9.4</v>
      </c>
      <c r="K26" s="25">
        <f t="shared" si="1"/>
        <v>37.6</v>
      </c>
      <c r="L26" s="18">
        <v>3</v>
      </c>
      <c r="M26" s="25">
        <f t="shared" si="2"/>
        <v>1.25</v>
      </c>
      <c r="N26" s="25">
        <f t="shared" si="3"/>
        <v>57.294731924680178</v>
      </c>
      <c r="O26" s="16"/>
    </row>
    <row r="27" spans="1:16" s="19" customFormat="1" ht="27" customHeight="1">
      <c r="A27" s="13">
        <v>18</v>
      </c>
      <c r="B27" s="14"/>
      <c r="C27" s="48" t="s">
        <v>64</v>
      </c>
      <c r="D27" s="48" t="s">
        <v>65</v>
      </c>
      <c r="E27" s="48" t="s">
        <v>66</v>
      </c>
      <c r="F27" s="52">
        <v>11</v>
      </c>
      <c r="G27" s="45" t="s">
        <v>106</v>
      </c>
      <c r="H27" s="17">
        <v>78.5</v>
      </c>
      <c r="I27" s="25">
        <f t="shared" si="0"/>
        <v>16.346496815286621</v>
      </c>
      <c r="J27" s="7">
        <v>8.9</v>
      </c>
      <c r="K27" s="25">
        <f t="shared" si="1"/>
        <v>35.6</v>
      </c>
      <c r="L27" s="18">
        <v>10</v>
      </c>
      <c r="M27" s="25">
        <f t="shared" si="2"/>
        <v>4.166666666666667</v>
      </c>
      <c r="N27" s="25">
        <f t="shared" si="3"/>
        <v>56.113163481953286</v>
      </c>
      <c r="O27" s="16"/>
    </row>
    <row r="28" spans="1:16" s="19" customFormat="1" ht="27" customHeight="1">
      <c r="A28" s="13">
        <v>19</v>
      </c>
      <c r="B28" s="14"/>
      <c r="C28" s="44" t="s">
        <v>36</v>
      </c>
      <c r="D28" s="44" t="s">
        <v>37</v>
      </c>
      <c r="E28" s="44" t="s">
        <v>38</v>
      </c>
      <c r="F28" s="52">
        <v>11</v>
      </c>
      <c r="G28" s="44" t="s">
        <v>101</v>
      </c>
      <c r="H28" s="17">
        <v>92.5</v>
      </c>
      <c r="I28" s="25">
        <f t="shared" si="0"/>
        <v>13.872432432432431</v>
      </c>
      <c r="J28" s="7">
        <v>9</v>
      </c>
      <c r="K28" s="25">
        <f t="shared" si="1"/>
        <v>36</v>
      </c>
      <c r="L28" s="18">
        <v>15</v>
      </c>
      <c r="M28" s="25">
        <f t="shared" si="2"/>
        <v>6.25</v>
      </c>
      <c r="N28" s="25">
        <f t="shared" si="3"/>
        <v>56.122432432432433</v>
      </c>
      <c r="O28" s="16"/>
    </row>
    <row r="29" spans="1:16" s="19" customFormat="1" ht="27" customHeight="1">
      <c r="A29" s="13">
        <v>20</v>
      </c>
      <c r="B29" s="14"/>
      <c r="C29" s="48" t="s">
        <v>67</v>
      </c>
      <c r="D29" s="48" t="s">
        <v>68</v>
      </c>
      <c r="E29" s="48" t="s">
        <v>69</v>
      </c>
      <c r="F29" s="52">
        <v>11</v>
      </c>
      <c r="G29" s="45" t="s">
        <v>106</v>
      </c>
      <c r="H29" s="17">
        <v>72.209999999999994</v>
      </c>
      <c r="I29" s="25">
        <f t="shared" si="0"/>
        <v>17.770391912477496</v>
      </c>
      <c r="J29" s="7">
        <v>8.5</v>
      </c>
      <c r="K29" s="25">
        <f t="shared" si="1"/>
        <v>34</v>
      </c>
      <c r="L29" s="18">
        <v>9</v>
      </c>
      <c r="M29" s="25">
        <f t="shared" si="2"/>
        <v>3.75</v>
      </c>
      <c r="N29" s="25">
        <f t="shared" si="3"/>
        <v>55.520391912477493</v>
      </c>
      <c r="O29" s="16"/>
    </row>
    <row r="30" spans="1:16" s="19" customFormat="1" ht="27" customHeight="1">
      <c r="A30" s="13">
        <v>21</v>
      </c>
      <c r="B30" s="14"/>
      <c r="C30" s="44" t="s">
        <v>39</v>
      </c>
      <c r="D30" s="44" t="s">
        <v>42</v>
      </c>
      <c r="E30" s="44" t="s">
        <v>41</v>
      </c>
      <c r="F30" s="52">
        <v>11</v>
      </c>
      <c r="G30" s="45" t="s">
        <v>111</v>
      </c>
      <c r="H30" s="17">
        <v>86.67</v>
      </c>
      <c r="I30" s="25">
        <f t="shared" si="0"/>
        <v>14.805584400599974</v>
      </c>
      <c r="J30" s="7">
        <v>8.9</v>
      </c>
      <c r="K30" s="25">
        <f t="shared" si="1"/>
        <v>35.6</v>
      </c>
      <c r="L30" s="18">
        <v>11</v>
      </c>
      <c r="M30" s="25">
        <f t="shared" si="2"/>
        <v>4.583333333333333</v>
      </c>
      <c r="N30" s="25">
        <f t="shared" si="3"/>
        <v>54.988917733933313</v>
      </c>
      <c r="O30" s="16"/>
    </row>
    <row r="31" spans="1:16" s="19" customFormat="1" ht="27" customHeight="1">
      <c r="A31" s="13">
        <v>22</v>
      </c>
      <c r="B31" s="14"/>
      <c r="C31" s="44" t="s">
        <v>39</v>
      </c>
      <c r="D31" s="44" t="s">
        <v>40</v>
      </c>
      <c r="E31" s="44" t="s">
        <v>41</v>
      </c>
      <c r="F31" s="52">
        <v>11</v>
      </c>
      <c r="G31" s="45" t="s">
        <v>111</v>
      </c>
      <c r="H31" s="17">
        <v>83.61</v>
      </c>
      <c r="I31" s="25">
        <f t="shared" si="0"/>
        <v>15.347446477694053</v>
      </c>
      <c r="J31" s="7">
        <v>8.5</v>
      </c>
      <c r="K31" s="25">
        <f t="shared" si="1"/>
        <v>34</v>
      </c>
      <c r="L31" s="18">
        <v>5</v>
      </c>
      <c r="M31" s="25">
        <f t="shared" si="2"/>
        <v>2.0833333333333335</v>
      </c>
      <c r="N31" s="25">
        <f t="shared" si="3"/>
        <v>51.430779811027385</v>
      </c>
      <c r="O31" s="16"/>
    </row>
    <row r="32" spans="1:16" ht="15.75" customHeight="1">
      <c r="A32" s="21"/>
      <c r="B32" s="21"/>
      <c r="C32" s="22"/>
      <c r="D32" s="23"/>
      <c r="E32" s="23"/>
      <c r="F32" s="43"/>
      <c r="G32" s="23"/>
      <c r="H32" s="38"/>
      <c r="I32" s="23"/>
      <c r="M32" s="3"/>
      <c r="O32" s="4"/>
      <c r="P32" s="3"/>
    </row>
    <row r="33" spans="1:16">
      <c r="A33" s="21"/>
      <c r="B33" s="21"/>
      <c r="C33" s="21"/>
      <c r="D33" s="21"/>
      <c r="E33" s="21"/>
      <c r="F33" s="24"/>
      <c r="G33" s="39"/>
      <c r="H33" s="40"/>
      <c r="I33" s="40"/>
      <c r="M33" s="3"/>
      <c r="O33" s="4"/>
      <c r="P33" s="3"/>
    </row>
    <row r="34" spans="1:16" ht="15.75" customHeight="1">
      <c r="A34" s="21"/>
      <c r="B34" s="21"/>
      <c r="C34" s="64" t="s">
        <v>357</v>
      </c>
      <c r="D34" s="90" t="s">
        <v>358</v>
      </c>
      <c r="E34" s="90"/>
      <c r="F34" s="23"/>
      <c r="G34" s="23"/>
      <c r="H34" s="38"/>
      <c r="I34" s="23"/>
      <c r="M34" s="3"/>
      <c r="O34" s="4"/>
      <c r="P34" s="3"/>
    </row>
    <row r="35" spans="1:16">
      <c r="A35" s="21"/>
      <c r="B35" s="21"/>
      <c r="C35" s="21"/>
      <c r="D35" s="21"/>
      <c r="E35" s="21"/>
      <c r="F35" s="24"/>
      <c r="G35" s="39"/>
      <c r="H35" s="40"/>
      <c r="I35" s="40"/>
      <c r="M35" s="3"/>
      <c r="O35" s="4"/>
      <c r="P35" s="3"/>
    </row>
    <row r="36" spans="1:16">
      <c r="A36" s="21"/>
      <c r="B36" s="21"/>
      <c r="C36" s="64" t="s">
        <v>359</v>
      </c>
      <c r="D36" s="34" t="s">
        <v>368</v>
      </c>
      <c r="F36" s="23"/>
      <c r="G36" s="23"/>
      <c r="H36" s="38"/>
      <c r="I36" s="40"/>
      <c r="M36" s="3"/>
      <c r="O36" s="4"/>
      <c r="P36" s="3"/>
    </row>
    <row r="37" spans="1:16">
      <c r="A37" s="21"/>
      <c r="B37" s="21"/>
      <c r="C37" s="21"/>
      <c r="D37" s="34" t="s">
        <v>369</v>
      </c>
      <c r="F37" s="24"/>
      <c r="G37" s="41"/>
      <c r="H37" s="40"/>
      <c r="I37" s="40"/>
    </row>
    <row r="38" spans="1:16" ht="22.5" customHeight="1">
      <c r="A38" s="21"/>
      <c r="B38" s="21"/>
      <c r="C38" s="21"/>
      <c r="D38" s="65" t="s">
        <v>360</v>
      </c>
      <c r="E38" s="65"/>
    </row>
    <row r="39" spans="1:16">
      <c r="A39" s="21"/>
      <c r="B39" s="21"/>
      <c r="C39" s="21"/>
      <c r="D39" s="21" t="s">
        <v>361</v>
      </c>
      <c r="E39" s="21"/>
    </row>
    <row r="40" spans="1:16">
      <c r="A40" s="21"/>
      <c r="B40" s="21"/>
      <c r="C40" s="21"/>
      <c r="D40" s="21" t="s">
        <v>362</v>
      </c>
      <c r="E40" s="21"/>
    </row>
    <row r="41" spans="1:16">
      <c r="A41" s="21"/>
      <c r="B41" s="21"/>
      <c r="C41" s="21"/>
      <c r="D41" s="21" t="s">
        <v>363</v>
      </c>
      <c r="E41" s="21"/>
    </row>
    <row r="42" spans="1:16">
      <c r="A42" s="21"/>
      <c r="B42" s="21"/>
      <c r="C42" s="21"/>
      <c r="D42" s="21" t="s">
        <v>364</v>
      </c>
      <c r="E42" s="21"/>
    </row>
    <row r="43" spans="1:16">
      <c r="A43" s="21"/>
      <c r="B43" s="21"/>
      <c r="C43" s="21"/>
      <c r="D43" s="21" t="s">
        <v>365</v>
      </c>
      <c r="E43" s="21"/>
    </row>
    <row r="44" spans="1:16">
      <c r="A44" s="21"/>
      <c r="B44" s="21"/>
      <c r="C44" s="21"/>
      <c r="D44" s="21" t="s">
        <v>366</v>
      </c>
      <c r="E44" s="21"/>
    </row>
    <row r="45" spans="1:16">
      <c r="A45" s="21"/>
      <c r="B45" s="21"/>
      <c r="C45" s="21"/>
      <c r="D45" s="21" t="s">
        <v>367</v>
      </c>
      <c r="E45" s="21"/>
    </row>
    <row r="46" spans="1:16">
      <c r="A46" s="21"/>
      <c r="B46" s="21"/>
      <c r="C46" s="21"/>
      <c r="D46" s="21"/>
      <c r="E46" s="21"/>
    </row>
    <row r="47" spans="1:16">
      <c r="A47" s="24"/>
      <c r="B47" s="24"/>
      <c r="C47" s="24"/>
      <c r="D47" s="24"/>
      <c r="E47" s="24"/>
    </row>
  </sheetData>
  <protectedRanges>
    <protectedRange password="CA9C" sqref="J9:J31" name="Диапазон2_1"/>
    <protectedRange password="CA9C" sqref="B10:H31" name="Диапазон1_1"/>
  </protectedRanges>
  <sortState ref="A10:N39">
    <sortCondition descending="1" ref="N10:N39"/>
  </sortState>
  <mergeCells count="18">
    <mergeCell ref="A1:O1"/>
    <mergeCell ref="A2:O2"/>
    <mergeCell ref="A3:F3"/>
    <mergeCell ref="A4:F4"/>
    <mergeCell ref="O5:O9"/>
    <mergeCell ref="A9:G9"/>
    <mergeCell ref="A5:A8"/>
    <mergeCell ref="B5:B8"/>
    <mergeCell ref="C5:C8"/>
    <mergeCell ref="D5:D8"/>
    <mergeCell ref="E5:E8"/>
    <mergeCell ref="F5:F8"/>
    <mergeCell ref="G5:G8"/>
    <mergeCell ref="H5:I6"/>
    <mergeCell ref="J5:K6"/>
    <mergeCell ref="L5:M6"/>
    <mergeCell ref="D34:E34"/>
    <mergeCell ref="N5:N7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7 девушки</vt:lpstr>
      <vt:lpstr>8 девушки</vt:lpstr>
      <vt:lpstr>9 девушки</vt:lpstr>
      <vt:lpstr>10 девушки</vt:lpstr>
      <vt:lpstr>11 девушки</vt:lpstr>
      <vt:lpstr>'10 девушки'!Область_печати</vt:lpstr>
      <vt:lpstr>'7 девушки'!Область_печати</vt:lpstr>
      <vt:lpstr>'8 девушки'!Область_печати</vt:lpstr>
      <vt:lpstr>'9 девушки'!Область_печати</vt:lpstr>
    </vt:vector>
  </TitlesOfParts>
  <Company>DUSSH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2010-01-21T09:16:19Z</dcterms:created>
  <dcterms:modified xsi:type="dcterms:W3CDTF">2024-12-09T16:06:13Z</dcterms:modified>
</cp:coreProperties>
</file>