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1808" activeTab="1"/>
  </bookViews>
  <sheets>
    <sheet name="7 ЮНОШИ" sheetId="1" r:id="rId1"/>
    <sheet name="8 ЮНОШИ " sheetId="2" r:id="rId2"/>
    <sheet name="9 ЮНОШИ" sheetId="5" r:id="rId3"/>
    <sheet name="10 ЮНОШИ" sheetId="6" r:id="rId4"/>
    <sheet name="11 ЮНОШИ" sheetId="8" r:id="rId5"/>
  </sheets>
  <externalReferences>
    <externalReference r:id="rId6"/>
  </externalReferences>
  <definedNames>
    <definedName name="Z_E089515C_7A47_489C_8BF8_B76124DF728F_.wvu.PrintArea" localSheetId="3" hidden="1">'10 ЮНОШИ'!$A$1:$O$33</definedName>
    <definedName name="Z_E089515C_7A47_489C_8BF8_B76124DF728F_.wvu.PrintArea" localSheetId="0" hidden="1">'7 ЮНОШИ'!$A$1:$O$34</definedName>
    <definedName name="Z_E089515C_7A47_489C_8BF8_B76124DF728F_.wvu.PrintArea" localSheetId="1" hidden="1">'8 ЮНОШИ '!$A$1:$O$36</definedName>
    <definedName name="Z_E089515C_7A47_489C_8BF8_B76124DF728F_.wvu.PrintArea" localSheetId="2" hidden="1">'9 ЮНОШИ'!$A$1:$O$42</definedName>
    <definedName name="_xlnm.Print_Area" localSheetId="3">'10 ЮНОШИ'!$A$1:$O$33</definedName>
    <definedName name="_xlnm.Print_Area" localSheetId="0">'7 ЮНОШИ'!$A$1:$O$34</definedName>
    <definedName name="_xlnm.Print_Area" localSheetId="1">'8 ЮНОШИ '!$A$1:$O$36</definedName>
    <definedName name="_xlnm.Print_Area" localSheetId="2">'9 ЮНОШИ'!$A$1:$O$42</definedName>
  </definedNames>
  <calcPr calcId="124519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I10" i="1"/>
  <c r="H9" i="2"/>
  <c r="I12" s="1"/>
  <c r="I11" i="1"/>
  <c r="H9"/>
  <c r="I10" i="2" l="1"/>
  <c r="F13" i="6" l="1"/>
  <c r="F21" i="5"/>
  <c r="F11" i="2"/>
  <c r="F18" i="1"/>
  <c r="I12" l="1"/>
  <c r="H9" i="8"/>
  <c r="H9" i="6"/>
  <c r="M14" i="8"/>
  <c r="K14"/>
  <c r="M26"/>
  <c r="K26"/>
  <c r="M30"/>
  <c r="K30"/>
  <c r="M34"/>
  <c r="K34"/>
  <c r="M29"/>
  <c r="K29"/>
  <c r="M15"/>
  <c r="K15"/>
  <c r="M27"/>
  <c r="K27"/>
  <c r="M20"/>
  <c r="K20"/>
  <c r="M21"/>
  <c r="K21"/>
  <c r="M22"/>
  <c r="K22"/>
  <c r="M18"/>
  <c r="K18"/>
  <c r="M31"/>
  <c r="K31"/>
  <c r="M17"/>
  <c r="K17"/>
  <c r="M11"/>
  <c r="K11"/>
  <c r="M32"/>
  <c r="K32"/>
  <c r="M16"/>
  <c r="K16"/>
  <c r="M13"/>
  <c r="K13"/>
  <c r="M33"/>
  <c r="K33"/>
  <c r="M23"/>
  <c r="K23"/>
  <c r="M10"/>
  <c r="K10"/>
  <c r="M12"/>
  <c r="K12"/>
  <c r="M24"/>
  <c r="K24"/>
  <c r="M19"/>
  <c r="K19"/>
  <c r="M28"/>
  <c r="K28"/>
  <c r="M25"/>
  <c r="K25"/>
  <c r="M32" i="6"/>
  <c r="K32"/>
  <c r="M23"/>
  <c r="K23"/>
  <c r="M19"/>
  <c r="K19"/>
  <c r="M29"/>
  <c r="K29"/>
  <c r="M17"/>
  <c r="K17"/>
  <c r="M14"/>
  <c r="K14"/>
  <c r="M16"/>
  <c r="K16"/>
  <c r="M10"/>
  <c r="K10"/>
  <c r="M21"/>
  <c r="K21"/>
  <c r="M20"/>
  <c r="K20"/>
  <c r="M24"/>
  <c r="K24"/>
  <c r="M33"/>
  <c r="K33"/>
  <c r="M26"/>
  <c r="K26"/>
  <c r="M31"/>
  <c r="K31"/>
  <c r="M15"/>
  <c r="K15"/>
  <c r="M27"/>
  <c r="K27"/>
  <c r="M28"/>
  <c r="K28"/>
  <c r="M12"/>
  <c r="K12"/>
  <c r="M18"/>
  <c r="K18"/>
  <c r="M11"/>
  <c r="K11"/>
  <c r="M25"/>
  <c r="K25"/>
  <c r="M22"/>
  <c r="K22"/>
  <c r="M13"/>
  <c r="K13"/>
  <c r="M30"/>
  <c r="K30"/>
  <c r="M32" i="5"/>
  <c r="K32"/>
  <c r="M23"/>
  <c r="K23"/>
  <c r="M24"/>
  <c r="K24"/>
  <c r="M12"/>
  <c r="K12"/>
  <c r="M25"/>
  <c r="K25"/>
  <c r="M18"/>
  <c r="K18"/>
  <c r="M26"/>
  <c r="K26"/>
  <c r="M37"/>
  <c r="K37"/>
  <c r="M22"/>
  <c r="K22"/>
  <c r="M16"/>
  <c r="K16"/>
  <c r="M13"/>
  <c r="K13"/>
  <c r="M20"/>
  <c r="K20"/>
  <c r="M19"/>
  <c r="K19"/>
  <c r="M17"/>
  <c r="K17"/>
  <c r="M28"/>
  <c r="K28"/>
  <c r="M21"/>
  <c r="K21"/>
  <c r="M40"/>
  <c r="K40"/>
  <c r="M39"/>
  <c r="K39"/>
  <c r="M38"/>
  <c r="K38"/>
  <c r="M29"/>
  <c r="K29"/>
  <c r="M10"/>
  <c r="K10"/>
  <c r="M34"/>
  <c r="K34"/>
  <c r="M36"/>
  <c r="K36"/>
  <c r="M41"/>
  <c r="K41"/>
  <c r="M30"/>
  <c r="K30"/>
  <c r="M31"/>
  <c r="K31"/>
  <c r="M42"/>
  <c r="K42"/>
  <c r="M15"/>
  <c r="K15"/>
  <c r="M35"/>
  <c r="K35"/>
  <c r="M14"/>
  <c r="K14"/>
  <c r="M27"/>
  <c r="K27"/>
  <c r="M33"/>
  <c r="K33"/>
  <c r="M11"/>
  <c r="K11"/>
  <c r="M35" i="2"/>
  <c r="K35"/>
  <c r="M24"/>
  <c r="K24"/>
  <c r="M30"/>
  <c r="K30"/>
  <c r="M33"/>
  <c r="K33"/>
  <c r="M17"/>
  <c r="K17"/>
  <c r="M12"/>
  <c r="K12"/>
  <c r="M21"/>
  <c r="K21"/>
  <c r="M31"/>
  <c r="K31"/>
  <c r="M18"/>
  <c r="K18"/>
  <c r="M34"/>
  <c r="K34"/>
  <c r="M19"/>
  <c r="K19"/>
  <c r="M23"/>
  <c r="K23"/>
  <c r="M27"/>
  <c r="K27"/>
  <c r="M20"/>
  <c r="K20"/>
  <c r="M29"/>
  <c r="K29"/>
  <c r="M25"/>
  <c r="K25"/>
  <c r="M28"/>
  <c r="K28"/>
  <c r="M10"/>
  <c r="K10"/>
  <c r="M15"/>
  <c r="K15"/>
  <c r="M36"/>
  <c r="K36"/>
  <c r="M13"/>
  <c r="K13"/>
  <c r="M14"/>
  <c r="K14"/>
  <c r="M16"/>
  <c r="K16"/>
  <c r="M11"/>
  <c r="K11"/>
  <c r="M32"/>
  <c r="K32"/>
  <c r="M22"/>
  <c r="K22"/>
  <c r="M26"/>
  <c r="K26"/>
  <c r="I28" i="6" l="1"/>
  <c r="N28" s="1"/>
  <c r="I21" i="8"/>
  <c r="N21" s="1"/>
  <c r="I17"/>
  <c r="N17" s="1"/>
  <c r="I13"/>
  <c r="N13" s="1"/>
  <c r="I25"/>
  <c r="N25" s="1"/>
  <c r="I14"/>
  <c r="N14" s="1"/>
  <c r="N29"/>
  <c r="I12"/>
  <c r="N12" s="1"/>
  <c r="I25" i="6"/>
  <c r="N25" s="1"/>
  <c r="I23"/>
  <c r="N23" s="1"/>
  <c r="I33"/>
  <c r="N33" s="1"/>
  <c r="I17"/>
  <c r="N17" s="1"/>
  <c r="I21"/>
  <c r="N21" s="1"/>
  <c r="I11"/>
  <c r="N11" s="1"/>
  <c r="I26"/>
  <c r="N26" s="1"/>
  <c r="I29"/>
  <c r="N29" s="1"/>
  <c r="N40" i="5"/>
  <c r="N41"/>
  <c r="N37"/>
  <c r="I17" i="1"/>
  <c r="I30" i="6"/>
  <c r="N30" s="1"/>
  <c r="I27"/>
  <c r="N27" s="1"/>
  <c r="I10"/>
  <c r="N10" s="1"/>
  <c r="I32"/>
  <c r="N32" s="1"/>
  <c r="I22"/>
  <c r="I12"/>
  <c r="N12" s="1"/>
  <c r="I31"/>
  <c r="N31" s="1"/>
  <c r="I20"/>
  <c r="N20" s="1"/>
  <c r="I14"/>
  <c r="N14" s="1"/>
  <c r="I19"/>
  <c r="N19" s="1"/>
  <c r="I13"/>
  <c r="N13" s="1"/>
  <c r="I18"/>
  <c r="N18" s="1"/>
  <c r="I15"/>
  <c r="N15" s="1"/>
  <c r="I24"/>
  <c r="N24" s="1"/>
  <c r="I16"/>
  <c r="N16" s="1"/>
  <c r="I11" i="8"/>
  <c r="N11" s="1"/>
  <c r="I22"/>
  <c r="N22" s="1"/>
  <c r="I19"/>
  <c r="N19" s="1"/>
  <c r="I23"/>
  <c r="N23" s="1"/>
  <c r="N32"/>
  <c r="I18"/>
  <c r="N18" s="1"/>
  <c r="I27"/>
  <c r="N27" s="1"/>
  <c r="N30"/>
  <c r="I24"/>
  <c r="N24" s="1"/>
  <c r="N33"/>
  <c r="I15"/>
  <c r="N15" s="1"/>
  <c r="I26"/>
  <c r="N26" s="1"/>
  <c r="I28"/>
  <c r="N28" s="1"/>
  <c r="I10"/>
  <c r="N10" s="1"/>
  <c r="I16"/>
  <c r="N16" s="1"/>
  <c r="N31"/>
  <c r="I20"/>
  <c r="N20" s="1"/>
  <c r="N34"/>
  <c r="N39" i="5"/>
  <c r="N42"/>
  <c r="N38"/>
  <c r="N22" i="6"/>
  <c r="K17" i="1" l="1"/>
  <c r="I19"/>
  <c r="I28"/>
  <c r="I34"/>
  <c r="K25"/>
  <c r="I25"/>
  <c r="K12"/>
  <c r="M12"/>
  <c r="K28"/>
  <c r="M25"/>
  <c r="I26"/>
  <c r="K26"/>
  <c r="M26"/>
  <c r="I23"/>
  <c r="K23"/>
  <c r="M23"/>
  <c r="I15"/>
  <c r="K15"/>
  <c r="M15"/>
  <c r="I27"/>
  <c r="K27"/>
  <c r="M27"/>
  <c r="K34"/>
  <c r="M34"/>
  <c r="I29"/>
  <c r="K29"/>
  <c r="M29"/>
  <c r="I20"/>
  <c r="K20"/>
  <c r="M20"/>
  <c r="I31"/>
  <c r="K31"/>
  <c r="M31"/>
  <c r="I24"/>
  <c r="K24"/>
  <c r="M24"/>
  <c r="I18"/>
  <c r="K18"/>
  <c r="M18"/>
  <c r="K19"/>
  <c r="M19"/>
  <c r="I33"/>
  <c r="K33"/>
  <c r="M33"/>
  <c r="M32"/>
  <c r="M21"/>
  <c r="M28"/>
  <c r="M11"/>
  <c r="M10"/>
  <c r="M30"/>
  <c r="M16"/>
  <c r="M13"/>
  <c r="M14"/>
  <c r="M22"/>
  <c r="M17"/>
  <c r="N15" l="1"/>
  <c r="N23"/>
  <c r="N34"/>
  <c r="N27"/>
  <c r="N18"/>
  <c r="N31"/>
  <c r="N24"/>
  <c r="N20"/>
  <c r="N19"/>
  <c r="N33"/>
  <c r="N29"/>
  <c r="N26"/>
  <c r="K22"/>
  <c r="I22"/>
  <c r="K14"/>
  <c r="I14"/>
  <c r="K13"/>
  <c r="I13"/>
  <c r="K16"/>
  <c r="I16"/>
  <c r="K30"/>
  <c r="I30"/>
  <c r="K10"/>
  <c r="K11"/>
  <c r="K21"/>
  <c r="I21"/>
  <c r="K32"/>
  <c r="I32"/>
  <c r="N25" l="1"/>
  <c r="N22"/>
  <c r="N21"/>
  <c r="N10"/>
  <c r="N28"/>
  <c r="N32"/>
  <c r="N13"/>
  <c r="N11"/>
  <c r="N14"/>
  <c r="N12"/>
  <c r="N16"/>
  <c r="N17"/>
  <c r="N30"/>
  <c r="N36" i="2"/>
  <c r="I25"/>
  <c r="N25" s="1"/>
  <c r="I34"/>
  <c r="N34" s="1"/>
  <c r="I19"/>
  <c r="N19" s="1"/>
  <c r="I11"/>
  <c r="N11" s="1"/>
  <c r="I29"/>
  <c r="N29" s="1"/>
  <c r="I14"/>
  <c r="N14" s="1"/>
  <c r="I24"/>
  <c r="N24" s="1"/>
  <c r="I26"/>
  <c r="N26" s="1"/>
  <c r="I18"/>
  <c r="N18" s="1"/>
  <c r="I17"/>
  <c r="N17" s="1"/>
  <c r="I33"/>
  <c r="N33" s="1"/>
  <c r="I23"/>
  <c r="N23" s="1"/>
  <c r="I32"/>
  <c r="N32" s="1"/>
  <c r="I27"/>
  <c r="N27" s="1"/>
  <c r="N10"/>
  <c r="I22"/>
  <c r="N22" s="1"/>
  <c r="I35"/>
  <c r="N35" s="1"/>
  <c r="N12"/>
  <c r="I16"/>
  <c r="N16" s="1"/>
  <c r="I15"/>
  <c r="N15" s="1"/>
  <c r="I21"/>
  <c r="N21" s="1"/>
  <c r="H9" i="5"/>
  <c r="I20" s="1"/>
  <c r="N20" s="1"/>
  <c r="I30" i="2"/>
  <c r="N30" s="1"/>
  <c r="I31"/>
  <c r="N31" s="1"/>
  <c r="I20"/>
  <c r="N20" s="1"/>
  <c r="I13"/>
  <c r="N13" s="1"/>
  <c r="I28"/>
  <c r="N28" s="1"/>
  <c r="I26" i="5" l="1"/>
  <c r="N26" s="1"/>
  <c r="I10"/>
  <c r="N10" s="1"/>
  <c r="I33"/>
  <c r="N33" s="1"/>
  <c r="I28"/>
  <c r="N28" s="1"/>
  <c r="I35"/>
  <c r="N35" s="1"/>
  <c r="I12"/>
  <c r="N12" s="1"/>
  <c r="I21"/>
  <c r="N21" s="1"/>
  <c r="I13"/>
  <c r="N13" s="1"/>
  <c r="I32"/>
  <c r="N32" s="1"/>
  <c r="I36"/>
  <c r="N36" s="1"/>
  <c r="I24"/>
  <c r="N24" s="1"/>
  <c r="I25"/>
  <c r="N25" s="1"/>
  <c r="I15"/>
  <c r="N15" s="1"/>
  <c r="I27"/>
  <c r="N27" s="1"/>
  <c r="I31"/>
  <c r="N31" s="1"/>
  <c r="I23"/>
  <c r="N23" s="1"/>
  <c r="I16"/>
  <c r="N16" s="1"/>
  <c r="I30"/>
  <c r="N30" s="1"/>
  <c r="I34"/>
  <c r="N34" s="1"/>
  <c r="I17"/>
  <c r="N17" s="1"/>
  <c r="I29"/>
  <c r="N29" s="1"/>
  <c r="I18"/>
  <c r="N18" s="1"/>
  <c r="I14"/>
  <c r="N14" s="1"/>
  <c r="I22"/>
  <c r="N22" s="1"/>
  <c r="I11"/>
  <c r="N11" s="1"/>
  <c r="I19"/>
  <c r="N19" s="1"/>
</calcChain>
</file>

<file path=xl/sharedStrings.xml><?xml version="1.0" encoding="utf-8"?>
<sst xmlns="http://schemas.openxmlformats.org/spreadsheetml/2006/main" count="903" uniqueCount="407">
  <si>
    <t>№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</si>
  <si>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</si>
  <si>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</si>
  <si>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</si>
  <si>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</si>
  <si>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</si>
  <si>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</si>
  <si>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</si>
  <si>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</si>
  <si>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</si>
  <si>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</si>
  <si>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</si>
  <si>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</si>
  <si>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ВСЕГО баллов </t>
  </si>
  <si>
    <t>max 100</t>
  </si>
  <si>
    <t>max 20</t>
  </si>
  <si>
    <t>max 40</t>
  </si>
  <si>
    <t>Игровые виды спорта</t>
  </si>
  <si>
    <r>
      <t>Дата и время: "_</t>
    </r>
    <r>
      <rPr>
        <u/>
        <sz val="12"/>
        <rFont val="Times New Roman"/>
        <family val="1"/>
        <charset val="204"/>
      </rPr>
      <t>_9_</t>
    </r>
    <r>
      <rPr>
        <sz val="12"/>
        <rFont val="Times New Roman"/>
        <family val="1"/>
        <charset val="204"/>
      </rPr>
      <t>_"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</si>
  <si>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r>
      <t xml:space="preserve">Место проведения:    </t>
    </r>
    <r>
      <rPr>
        <b/>
        <u/>
        <sz val="12"/>
        <rFont val="Times New Roman"/>
        <family val="1"/>
        <charset val="204"/>
      </rPr>
      <t>МБОУ "СОШ №12"</t>
    </r>
  </si>
  <si>
    <t xml:space="preserve">Протокол </t>
  </si>
  <si>
    <r>
      <t>Дата и время: "_</t>
    </r>
    <r>
      <rPr>
        <u/>
        <sz val="12"/>
        <rFont val="Times New Roman"/>
        <family val="1"/>
        <charset val="204"/>
      </rPr>
      <t xml:space="preserve">_9  </t>
    </r>
    <r>
      <rPr>
        <sz val="12"/>
        <rFont val="Times New Roman"/>
        <family val="1"/>
        <charset val="204"/>
      </rPr>
      <t>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</si>
  <si>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t>Дата рождения</t>
  </si>
  <si>
    <t>Фамилия</t>
  </si>
  <si>
    <t>Имя</t>
  </si>
  <si>
    <t>Отчество</t>
  </si>
  <si>
    <t>муниципального этапа Всероссийской олимпиады школьников 2024-2025 уч. год    Физическая культура 11 класс (ЮНОШИ)</t>
  </si>
  <si>
    <t>муниципального этапа Всероссийской олимпиады школьников 2024-2025 уч. год    Физическая культура 7 класс (ЮНОШИ)</t>
  </si>
  <si>
    <t>муниципального этапа Всероссийской олимпиады школьников 2024-2025 уч. год    Физическая культура 8 класс (ЮНОШИ)</t>
  </si>
  <si>
    <t>муниципального этапа Всероссийской олимпиады школьников 2024-2025 уч. год    Физическая культура 9 класс (ЮНОШИ)</t>
  </si>
  <si>
    <t>муниципального этапа Всероссийской олимпиады школьников 2024-2025 уч. год    Физическая культура 10 класс (ЮНОШИ)</t>
  </si>
  <si>
    <t>Лучший результат среди (ЮНОШИ) 11 классов</t>
  </si>
  <si>
    <t>Лучший результат среди (ЮНОШИ) 10 класс</t>
  </si>
  <si>
    <t>Лучший результат среди (ЮНОШИ) 9 класс</t>
  </si>
  <si>
    <t>Лучший результат среди (ЮНОШИ) 8 класс</t>
  </si>
  <si>
    <t>Лучший результат среди (ЮНОШИ) 7 класс</t>
  </si>
  <si>
    <t xml:space="preserve">Алешкин </t>
  </si>
  <si>
    <t>Темирлан</t>
  </si>
  <si>
    <t>Дмитриевич</t>
  </si>
  <si>
    <t xml:space="preserve">Бадмаев  </t>
  </si>
  <si>
    <t>Дольган</t>
  </si>
  <si>
    <t>Валерьевич</t>
  </si>
  <si>
    <t>Бакугинов</t>
  </si>
  <si>
    <t>Джалцан</t>
  </si>
  <si>
    <t>Жанович</t>
  </si>
  <si>
    <t xml:space="preserve">Бескорсый </t>
  </si>
  <si>
    <t>Даниил</t>
  </si>
  <si>
    <t>Андреевич</t>
  </si>
  <si>
    <t>Буваев</t>
  </si>
  <si>
    <t>Александр</t>
  </si>
  <si>
    <t>Баатрович</t>
  </si>
  <si>
    <t>Дорджиев</t>
  </si>
  <si>
    <t>Эльвег</t>
  </si>
  <si>
    <t>Аралтанович</t>
  </si>
  <si>
    <t xml:space="preserve">Зольбанов  </t>
  </si>
  <si>
    <t xml:space="preserve">Очир </t>
  </si>
  <si>
    <t>Дангаевич</t>
  </si>
  <si>
    <t xml:space="preserve">Кекеев  </t>
  </si>
  <si>
    <t>Дамир</t>
  </si>
  <si>
    <t xml:space="preserve">Кицун </t>
  </si>
  <si>
    <t xml:space="preserve">Глеб </t>
  </si>
  <si>
    <t>Сергеевич</t>
  </si>
  <si>
    <t>Лиджиев</t>
  </si>
  <si>
    <t>Церен</t>
  </si>
  <si>
    <t>Мингиянович</t>
  </si>
  <si>
    <t xml:space="preserve">Манчаев  </t>
  </si>
  <si>
    <t xml:space="preserve">Санчир </t>
  </si>
  <si>
    <t>Арсланович</t>
  </si>
  <si>
    <t>Менкеев</t>
  </si>
  <si>
    <t>Илья</t>
  </si>
  <si>
    <t>Станиславович</t>
  </si>
  <si>
    <t>Музгунов</t>
  </si>
  <si>
    <t>Андрей</t>
  </si>
  <si>
    <t>Васильевич</t>
  </si>
  <si>
    <t xml:space="preserve">Надбитов </t>
  </si>
  <si>
    <t>Борис</t>
  </si>
  <si>
    <t>Дорджиевич</t>
  </si>
  <si>
    <t>Нимгиров</t>
  </si>
  <si>
    <t>Эрдниевич</t>
  </si>
  <si>
    <t xml:space="preserve">Очиров </t>
  </si>
  <si>
    <t>Адьян</t>
  </si>
  <si>
    <t xml:space="preserve">Савкаев </t>
  </si>
  <si>
    <t>Наран</t>
  </si>
  <si>
    <t>Евгеньевич</t>
  </si>
  <si>
    <t xml:space="preserve">Санджиев </t>
  </si>
  <si>
    <t>Мерген</t>
  </si>
  <si>
    <t>Танктыров</t>
  </si>
  <si>
    <t>Роман</t>
  </si>
  <si>
    <t>Вячеславович</t>
  </si>
  <si>
    <t>Тастемиров</t>
  </si>
  <si>
    <t>Саян</t>
  </si>
  <si>
    <t>Амирович</t>
  </si>
  <si>
    <t xml:space="preserve">Тюрбеев </t>
  </si>
  <si>
    <t>Аюр</t>
  </si>
  <si>
    <t xml:space="preserve">Вячеславовоч </t>
  </si>
  <si>
    <t>Убушаев</t>
  </si>
  <si>
    <t>Савр</t>
  </si>
  <si>
    <t>Аюш</t>
  </si>
  <si>
    <t>Халенгинов</t>
  </si>
  <si>
    <t>Аюка</t>
  </si>
  <si>
    <t xml:space="preserve">Эдгеев </t>
  </si>
  <si>
    <t>Санчир</t>
  </si>
  <si>
    <t>Саналович</t>
  </si>
  <si>
    <t>МБОУ "СОШ №4"</t>
  </si>
  <si>
    <t>МБОУ "СОШ №21"</t>
  </si>
  <si>
    <t>МБОУ СОШ № 18</t>
  </si>
  <si>
    <t>МБОУ "СОШ №20" г.Элисты</t>
  </si>
  <si>
    <t>МБОУ "СОШ № 17"      им.Кугультинова Д.Н.</t>
  </si>
  <si>
    <t>МБОУ "ЭКГ"</t>
  </si>
  <si>
    <t>МБОУ "СОШ №23 им. Эрдниева П.М."</t>
  </si>
  <si>
    <t>МБОУ "Калмыцкая этнокультурная гимназия им. Зая-Пандиты"</t>
  </si>
  <si>
    <t>МБОУ "СОШ №3"</t>
  </si>
  <si>
    <t>Фамилия, имя, отчество учителя (полностью)</t>
  </si>
  <si>
    <t>Эрендженов Дольган Саналович</t>
  </si>
  <si>
    <t>Лялин Эрдни Николаевич</t>
  </si>
  <si>
    <t>Сокиркина Любовь Алексеевна</t>
  </si>
  <si>
    <t>Соловьева Светлана Николаевна</t>
  </si>
  <si>
    <t xml:space="preserve">Шургучиева Нина Андреевна </t>
  </si>
  <si>
    <t>Буваева Саглара Очир-Горяевна</t>
  </si>
  <si>
    <t>Данилова Ольга Николаевна</t>
  </si>
  <si>
    <t>Наликова Анна Олеговна</t>
  </si>
  <si>
    <t>Костиков Очир Алексеевич</t>
  </si>
  <si>
    <t>Манджиев Данзан Шургчиевич</t>
  </si>
  <si>
    <t>Санджиева Елена Анатольевна</t>
  </si>
  <si>
    <t>Шургучиева Нина Андреевна</t>
  </si>
  <si>
    <t>Мушаев Максим Владимирович</t>
  </si>
  <si>
    <t>Тюрбеева Э.В.</t>
  </si>
  <si>
    <t>Тюрбеев Дена Григорьевич</t>
  </si>
  <si>
    <t xml:space="preserve">Абдулкадыров </t>
  </si>
  <si>
    <t xml:space="preserve">Шамиль </t>
  </si>
  <si>
    <t>Багандович</t>
  </si>
  <si>
    <t>Апушев</t>
  </si>
  <si>
    <t>Дарсен</t>
  </si>
  <si>
    <t>Витальевич</t>
  </si>
  <si>
    <t>Арашаев</t>
  </si>
  <si>
    <t>Александрович</t>
  </si>
  <si>
    <t>Борисович</t>
  </si>
  <si>
    <t>Бамбушев</t>
  </si>
  <si>
    <t>Алдар</t>
  </si>
  <si>
    <t>Давыдович</t>
  </si>
  <si>
    <t xml:space="preserve">Бембеев </t>
  </si>
  <si>
    <t>Арлтанович</t>
  </si>
  <si>
    <t>Божко</t>
  </si>
  <si>
    <t>Максим</t>
  </si>
  <si>
    <t>Ворожейкин</t>
  </si>
  <si>
    <t>Платон</t>
  </si>
  <si>
    <t xml:space="preserve">Камаев </t>
  </si>
  <si>
    <t xml:space="preserve">Аюка </t>
  </si>
  <si>
    <t>Вадимович</t>
  </si>
  <si>
    <t>Ласаранов</t>
  </si>
  <si>
    <t>Магомадибиров</t>
  </si>
  <si>
    <t>Данир</t>
  </si>
  <si>
    <t>Рамазанович</t>
  </si>
  <si>
    <t xml:space="preserve">Максаев </t>
  </si>
  <si>
    <t>Джиргал</t>
  </si>
  <si>
    <t>Малиев</t>
  </si>
  <si>
    <t>Владислав</t>
  </si>
  <si>
    <t>Игоревич</t>
  </si>
  <si>
    <t>Малунов</t>
  </si>
  <si>
    <t>Басан</t>
  </si>
  <si>
    <t>Валериевич</t>
  </si>
  <si>
    <t>Манджиев</t>
  </si>
  <si>
    <t>Давид</t>
  </si>
  <si>
    <t>Леонидович</t>
  </si>
  <si>
    <t xml:space="preserve">Манджулов </t>
  </si>
  <si>
    <t xml:space="preserve">Данзан </t>
  </si>
  <si>
    <t>Санджиевич</t>
  </si>
  <si>
    <t>Мантышев</t>
  </si>
  <si>
    <t>Лари</t>
  </si>
  <si>
    <t xml:space="preserve">Некрасов </t>
  </si>
  <si>
    <t>Павел</t>
  </si>
  <si>
    <t>Антонович</t>
  </si>
  <si>
    <t>Отхонов</t>
  </si>
  <si>
    <t>Баир</t>
  </si>
  <si>
    <t xml:space="preserve">Таранов </t>
  </si>
  <si>
    <t>Тимофей</t>
  </si>
  <si>
    <t>владимирович</t>
  </si>
  <si>
    <t>Мергенович</t>
  </si>
  <si>
    <t xml:space="preserve">Халенгинов </t>
  </si>
  <si>
    <t xml:space="preserve">Данир </t>
  </si>
  <si>
    <t>Номтаев</t>
  </si>
  <si>
    <t>Чудингов</t>
  </si>
  <si>
    <t>Бадма</t>
  </si>
  <si>
    <t>Эрдниев</t>
  </si>
  <si>
    <t>Айс</t>
  </si>
  <si>
    <t xml:space="preserve">Эрдниев </t>
  </si>
  <si>
    <t xml:space="preserve">Станислав </t>
  </si>
  <si>
    <t>МБОУ "Элистинский технический лицей"</t>
  </si>
  <si>
    <t>МБОУ «СОШ №18 им. Б.Б. Городовикова»</t>
  </si>
  <si>
    <t>МБОУ "СОШ №12"</t>
  </si>
  <si>
    <t>МБОУ "СОШ № 17"  им.Кугультинова Д.Н.</t>
  </si>
  <si>
    <t>МБОУ "СОШ № 12</t>
  </si>
  <si>
    <t>МБОУ "СОШ № 17" им.Кугультинова Д.Н.</t>
  </si>
  <si>
    <t>МБОУ "Элистинский лицей"</t>
  </si>
  <si>
    <t>МБОУ "КЭГ им. Зая-Пандиты"</t>
  </si>
  <si>
    <t>МБОУ "СОШ №20"</t>
  </si>
  <si>
    <t xml:space="preserve">МБОУ "РНГ" </t>
  </si>
  <si>
    <t>МБОУ "СОШ №10" им. Бембетова В.А.</t>
  </si>
  <si>
    <t>МБОУ "СОШ № 3"</t>
  </si>
  <si>
    <t>МБОУ "СОШ № 18"</t>
  </si>
  <si>
    <t>Коокуева Людмила Геннадьевна</t>
  </si>
  <si>
    <t>Читинова Надежда Владимировна</t>
  </si>
  <si>
    <t>Слободчиков Владимир Николаевич</t>
  </si>
  <si>
    <t>Коростылева Анжелика Георгиевна</t>
  </si>
  <si>
    <t>Гаряджиева Елена Владимировна</t>
  </si>
  <si>
    <t>Тюрбеева Эльза Владимировна</t>
  </si>
  <si>
    <t>Нимгирова Галина Ивановна</t>
  </si>
  <si>
    <t>Нураев Александр Николаевич</t>
  </si>
  <si>
    <t>Серкишев Евгений Николаевич</t>
  </si>
  <si>
    <t>Алексеев</t>
  </si>
  <si>
    <t>Дава</t>
  </si>
  <si>
    <t>Владимирович</t>
  </si>
  <si>
    <t>Бадмаев</t>
  </si>
  <si>
    <t>Очир</t>
  </si>
  <si>
    <t>Юрьевич</t>
  </si>
  <si>
    <t>Арслан</t>
  </si>
  <si>
    <t>Башинский</t>
  </si>
  <si>
    <t>Дмитрий</t>
  </si>
  <si>
    <t>Анатольевич</t>
  </si>
  <si>
    <t>Алтан</t>
  </si>
  <si>
    <t>Арслангович</t>
  </si>
  <si>
    <t>Боваев</t>
  </si>
  <si>
    <t>Бата</t>
  </si>
  <si>
    <t>Лиджиевич</t>
  </si>
  <si>
    <t>Богаев</t>
  </si>
  <si>
    <t>Нимгир</t>
  </si>
  <si>
    <t>Бурундаев</t>
  </si>
  <si>
    <t xml:space="preserve">Арсланг </t>
  </si>
  <si>
    <t>Хонгрович</t>
  </si>
  <si>
    <t>Горяев</t>
  </si>
  <si>
    <t>Тенгир</t>
  </si>
  <si>
    <t>Иджилович</t>
  </si>
  <si>
    <t>Даноян</t>
  </si>
  <si>
    <t>Акоп</t>
  </si>
  <si>
    <t>Ашотович</t>
  </si>
  <si>
    <t>Дарбаков</t>
  </si>
  <si>
    <t>Вячеслав</t>
  </si>
  <si>
    <t>Денисович</t>
  </si>
  <si>
    <t>Джимбеев</t>
  </si>
  <si>
    <t>Дорджи</t>
  </si>
  <si>
    <t xml:space="preserve">Илюмжинов </t>
  </si>
  <si>
    <t>Владимир</t>
  </si>
  <si>
    <t>Алексеевич</t>
  </si>
  <si>
    <t>Имеев</t>
  </si>
  <si>
    <t>Сергей</t>
  </si>
  <si>
    <t>Очирович</t>
  </si>
  <si>
    <t>Каримов</t>
  </si>
  <si>
    <t>Дайырбек</t>
  </si>
  <si>
    <t>Усонович</t>
  </si>
  <si>
    <t>Данзан</t>
  </si>
  <si>
    <t>Кектышев</t>
  </si>
  <si>
    <t xml:space="preserve">Коженбаев </t>
  </si>
  <si>
    <t xml:space="preserve">Алдар </t>
  </si>
  <si>
    <t>Байрович</t>
  </si>
  <si>
    <t xml:space="preserve">Куприянов </t>
  </si>
  <si>
    <t>Всеволод</t>
  </si>
  <si>
    <t xml:space="preserve">Манджиев </t>
  </si>
  <si>
    <t>Манжеев</t>
  </si>
  <si>
    <t>Эренценович</t>
  </si>
  <si>
    <t>Нохаев</t>
  </si>
  <si>
    <t>Очир-Горяев</t>
  </si>
  <si>
    <t>Утяев</t>
  </si>
  <si>
    <t>Артем</t>
  </si>
  <si>
    <t>Расулович</t>
  </si>
  <si>
    <t xml:space="preserve">Ходжгуров </t>
  </si>
  <si>
    <t xml:space="preserve">Эрдем </t>
  </si>
  <si>
    <t xml:space="preserve">Хургчеев </t>
  </si>
  <si>
    <t>Санжи</t>
  </si>
  <si>
    <t xml:space="preserve"> Вячеславович</t>
  </si>
  <si>
    <t>Циренов</t>
  </si>
  <si>
    <t xml:space="preserve">Черников </t>
  </si>
  <si>
    <t xml:space="preserve">Арсений </t>
  </si>
  <si>
    <t>Мингиян</t>
  </si>
  <si>
    <t xml:space="preserve">Яманов </t>
  </si>
  <si>
    <t>Тимир</t>
  </si>
  <si>
    <t>дата рождения</t>
  </si>
  <si>
    <t>МБОУ "СОШ №8 им. Н. Очирова"</t>
  </si>
  <si>
    <t>МБОУ "СОШ № 17"  им. Кугультинова Д.Н.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</si>
  <si>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</si>
  <si>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Иванова Ирина Николаевна</t>
  </si>
  <si>
    <t>Арманов Адьян Артурович</t>
  </si>
  <si>
    <t xml:space="preserve">Чевдюев Владимир Васильевич </t>
  </si>
  <si>
    <t>Чевдюев Владимир Васильевич</t>
  </si>
  <si>
    <t>Дженджиев Вячеслав Анжурович</t>
  </si>
  <si>
    <t>Беспалов Михаил Заурьевич</t>
  </si>
  <si>
    <t>Манжиков Бадма Аркадьевич</t>
  </si>
  <si>
    <t>Шогдинов Николай Григорьевич</t>
  </si>
  <si>
    <t>Астанков</t>
  </si>
  <si>
    <t>Кирилл</t>
  </si>
  <si>
    <t>Бамбышев</t>
  </si>
  <si>
    <t>Бюрчиев</t>
  </si>
  <si>
    <t>Василий</t>
  </si>
  <si>
    <t>Николаевич</t>
  </si>
  <si>
    <t>Ванькаев</t>
  </si>
  <si>
    <t>Анчир</t>
  </si>
  <si>
    <t>Гатцаев</t>
  </si>
  <si>
    <t>Сумьян</t>
  </si>
  <si>
    <t>Доржиев</t>
  </si>
  <si>
    <t>Улюмджи</t>
  </si>
  <si>
    <t>Ерко</t>
  </si>
  <si>
    <t xml:space="preserve">Каруев </t>
  </si>
  <si>
    <t>Санал</t>
  </si>
  <si>
    <t>Церенович</t>
  </si>
  <si>
    <t xml:space="preserve">Адьян </t>
  </si>
  <si>
    <t>Качанов</t>
  </si>
  <si>
    <t>Коворов</t>
  </si>
  <si>
    <t>Алан</t>
  </si>
  <si>
    <t>Джангарович</t>
  </si>
  <si>
    <t>Цеценович</t>
  </si>
  <si>
    <t>Чилгир</t>
  </si>
  <si>
    <t xml:space="preserve">Мучкаев </t>
  </si>
  <si>
    <t>Темуджин</t>
  </si>
  <si>
    <t>Манцаевич</t>
  </si>
  <si>
    <t xml:space="preserve">Нимгиров </t>
  </si>
  <si>
    <t xml:space="preserve">Нюгнеев </t>
  </si>
  <si>
    <t xml:space="preserve">Николай </t>
  </si>
  <si>
    <t>Элистаевич</t>
  </si>
  <si>
    <t xml:space="preserve">Дмитрий </t>
  </si>
  <si>
    <t>Перепелятников</t>
  </si>
  <si>
    <t xml:space="preserve">Петров </t>
  </si>
  <si>
    <t xml:space="preserve">Максим </t>
  </si>
  <si>
    <t>Радикович</t>
  </si>
  <si>
    <t>Самтонов</t>
  </si>
  <si>
    <t>Даанир</t>
  </si>
  <si>
    <t>Русланович</t>
  </si>
  <si>
    <t xml:space="preserve">Урубжуров </t>
  </si>
  <si>
    <t>Харисович</t>
  </si>
  <si>
    <t>Чернышев</t>
  </si>
  <si>
    <t>Читинов</t>
  </si>
  <si>
    <t>Евгений</t>
  </si>
  <si>
    <t xml:space="preserve">Эткеев </t>
  </si>
  <si>
    <t>МБОУ ЭМГ</t>
  </si>
  <si>
    <t>МБОУ "РНГ"</t>
  </si>
  <si>
    <t>Басхамджиев Б.Р.</t>
  </si>
  <si>
    <t>Бамбаева Людмила Лазаревна</t>
  </si>
  <si>
    <t>Бадма-Гаряев Геннадий Иванович</t>
  </si>
  <si>
    <t>Очирова Валентина Ивановна</t>
  </si>
  <si>
    <t xml:space="preserve">Алиев </t>
  </si>
  <si>
    <t>Довлат</t>
  </si>
  <si>
    <t>Фазильевич</t>
  </si>
  <si>
    <t>Бадиев</t>
  </si>
  <si>
    <t xml:space="preserve">Бадмаев </t>
  </si>
  <si>
    <t>Мазан</t>
  </si>
  <si>
    <t>Баирович</t>
  </si>
  <si>
    <t>Булуктаев</t>
  </si>
  <si>
    <t>Валерий</t>
  </si>
  <si>
    <t>Бутцинов</t>
  </si>
  <si>
    <t xml:space="preserve">Вербицкий </t>
  </si>
  <si>
    <t>Юрий</t>
  </si>
  <si>
    <t>Даниленко</t>
  </si>
  <si>
    <t>Павлович</t>
  </si>
  <si>
    <t xml:space="preserve">Джекиев </t>
  </si>
  <si>
    <t xml:space="preserve">Тимур </t>
  </si>
  <si>
    <t xml:space="preserve">Геннадьевич </t>
  </si>
  <si>
    <t>Басангович</t>
  </si>
  <si>
    <t>Иванченко</t>
  </si>
  <si>
    <t>Олегович</t>
  </si>
  <si>
    <t>Курдюков</t>
  </si>
  <si>
    <t>Елисей</t>
  </si>
  <si>
    <t>Михайлович</t>
  </si>
  <si>
    <t>Шургаевич</t>
  </si>
  <si>
    <t>Молозаев</t>
  </si>
  <si>
    <t>Насунов</t>
  </si>
  <si>
    <t>Онкуров</t>
  </si>
  <si>
    <t xml:space="preserve">Орусов </t>
  </si>
  <si>
    <t>Дамба</t>
  </si>
  <si>
    <t>Карлович</t>
  </si>
  <si>
    <t>Очаев</t>
  </si>
  <si>
    <t>Данзнович</t>
  </si>
  <si>
    <t>Очиров</t>
  </si>
  <si>
    <t xml:space="preserve">Сюкеев </t>
  </si>
  <si>
    <t>Долан</t>
  </si>
  <si>
    <t>Тумаев</t>
  </si>
  <si>
    <t xml:space="preserve">Владимирович  </t>
  </si>
  <si>
    <t>Ховренков</t>
  </si>
  <si>
    <t>Данил</t>
  </si>
  <si>
    <t xml:space="preserve">Шараев 
</t>
  </si>
  <si>
    <t>Эмир</t>
  </si>
  <si>
    <t>Мигмрович</t>
  </si>
  <si>
    <t>Санджи</t>
  </si>
  <si>
    <t>дата рождени</t>
  </si>
  <si>
    <t>МБОУ  "Сош №12"</t>
  </si>
  <si>
    <t>Сош 3</t>
  </si>
  <si>
    <t>МКДОУ "Средняя общеобразовательная школа №20"</t>
  </si>
  <si>
    <t xml:space="preserve"> МБОУ СОШ №12</t>
  </si>
  <si>
    <t>Егоров Олег Викторович</t>
  </si>
  <si>
    <t>Шулаев  Олег  Владимирович</t>
  </si>
  <si>
    <t>Тюрбеев Дэна Григорьевич</t>
  </si>
  <si>
    <t>Манджиев Айгур Николаевич</t>
  </si>
  <si>
    <t>Шулаев Олег Владимирович</t>
  </si>
  <si>
    <t>Базаев</t>
  </si>
  <si>
    <t>Кекеев</t>
  </si>
  <si>
    <t>Халгаев</t>
  </si>
  <si>
    <r>
      <t xml:space="preserve">Члены жюри: </t>
    </r>
    <r>
      <rPr>
        <sz val="12"/>
        <rFont val="Times New Roman"/>
        <family val="1"/>
        <charset val="204"/>
      </rPr>
      <t>Шаглинов П.А.</t>
    </r>
  </si>
  <si>
    <r>
      <rPr>
        <b/>
        <sz val="12"/>
        <rFont val="Times New Roman"/>
        <family val="1"/>
        <charset val="204"/>
      </rPr>
      <t xml:space="preserve">Председатель жюри: </t>
    </r>
    <r>
      <rPr>
        <sz val="12"/>
        <rFont val="Times New Roman"/>
        <family val="1"/>
        <charset val="204"/>
      </rPr>
      <t>Прошкин С.Н.</t>
    </r>
  </si>
  <si>
    <t xml:space="preserve">                       Нураев А.Н.</t>
  </si>
  <si>
    <t xml:space="preserve">                       Слободчиков В.Н.</t>
  </si>
  <si>
    <t xml:space="preserve">                       Пастарнаков В.А.</t>
  </si>
  <si>
    <t xml:space="preserve">                       Гаряджиева Е.В.</t>
  </si>
  <si>
    <t xml:space="preserve">                       Мухараев В.А.</t>
  </si>
  <si>
    <t xml:space="preserve">                       Читинова Н.В.</t>
  </si>
  <si>
    <t xml:space="preserve">                       Нимгирова Г.И.</t>
  </si>
  <si>
    <t xml:space="preserve">                       Лялин Э.Н.</t>
  </si>
  <si>
    <t xml:space="preserve">                       Арманов А.А.</t>
  </si>
  <si>
    <t xml:space="preserve">                       Серкишев Е.Н.</t>
  </si>
  <si>
    <t>Победитель</t>
  </si>
  <si>
    <t>Призер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</si>
</sst>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20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protection locked="0"/>
    </xf>
    <xf numFmtId="0" fontId="13" fillId="0" borderId="0"/>
    <xf numFmtId="0" fontId="14" fillId="0" borderId="0" applyFill="0" applyProtection="0"/>
    <xf numFmtId="0" fontId="15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/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/>
    </xf>
    <xf numFmtId="0" fontId="17" fillId="4" borderId="2" xfId="0" applyFont="1" applyFill="1" applyBorder="1" applyAlignment="1">
      <alignment horizontal="left" vertical="top"/>
    </xf>
    <xf numFmtId="0" fontId="18" fillId="4" borderId="2" xfId="0" applyFont="1" applyFill="1" applyBorder="1" applyAlignment="1">
      <alignment horizontal="left" vertical="top"/>
    </xf>
    <xf numFmtId="14" fontId="1" fillId="4" borderId="2" xfId="0" applyNumberFormat="1" applyFont="1" applyFill="1" applyBorder="1" applyAlignment="1">
      <alignment horizontal="left" vertical="center"/>
    </xf>
    <xf numFmtId="14" fontId="17" fillId="4" borderId="2" xfId="0" applyNumberFormat="1" applyFont="1" applyFill="1" applyBorder="1" applyAlignment="1">
      <alignment horizontal="left" vertical="center"/>
    </xf>
    <xf numFmtId="0" fontId="1" fillId="4" borderId="2" xfId="1" applyFont="1" applyFill="1" applyBorder="1" applyAlignment="1" applyProtection="1">
      <alignment horizontal="left" vertical="center"/>
    </xf>
    <xf numFmtId="14" fontId="1" fillId="4" borderId="2" xfId="1" applyNumberFormat="1" applyFont="1" applyFill="1" applyBorder="1" applyAlignment="1" applyProtection="1">
      <alignment horizontal="left" vertical="center"/>
    </xf>
    <xf numFmtId="14" fontId="18" fillId="4" borderId="2" xfId="0" applyNumberFormat="1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1" applyFont="1" applyFill="1" applyBorder="1" applyAlignment="1" applyProtection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0" fontId="1" fillId="4" borderId="2" xfId="1" applyFont="1" applyFill="1" applyBorder="1" applyAlignment="1" applyProtection="1">
      <alignment horizontal="left" vertical="center" wrapText="1"/>
    </xf>
    <xf numFmtId="0" fontId="19" fillId="4" borderId="2" xfId="0" applyFont="1" applyFill="1" applyBorder="1" applyAlignment="1">
      <alignment horizontal="left" vertical="top"/>
    </xf>
    <xf numFmtId="0" fontId="19" fillId="4" borderId="2" xfId="1" applyFont="1" applyFill="1" applyBorder="1" applyAlignment="1" applyProtection="1">
      <alignment horizontal="left" vertical="center"/>
    </xf>
    <xf numFmtId="14" fontId="19" fillId="4" borderId="2" xfId="0" applyNumberFormat="1" applyFont="1" applyFill="1" applyBorder="1" applyAlignment="1">
      <alignment horizontal="left" vertical="top"/>
    </xf>
    <xf numFmtId="0" fontId="19" fillId="4" borderId="2" xfId="1" applyFont="1" applyFill="1" applyBorder="1" applyAlignment="1" applyProtection="1">
      <alignment horizontal="left" vertical="top"/>
    </xf>
    <xf numFmtId="14" fontId="1" fillId="4" borderId="2" xfId="0" applyNumberFormat="1" applyFont="1" applyFill="1" applyBorder="1" applyAlignment="1">
      <alignment horizontal="left" vertical="top"/>
    </xf>
    <xf numFmtId="14" fontId="17" fillId="4" borderId="2" xfId="0" applyNumberFormat="1" applyFont="1" applyFill="1" applyBorder="1" applyAlignment="1">
      <alignment horizontal="left" vertical="top"/>
    </xf>
    <xf numFmtId="0" fontId="1" fillId="4" borderId="2" xfId="1" applyFont="1" applyFill="1" applyBorder="1" applyAlignment="1" applyProtection="1">
      <alignment horizontal="left" vertical="top"/>
    </xf>
    <xf numFmtId="14" fontId="1" fillId="4" borderId="2" xfId="1" applyNumberFormat="1" applyFont="1" applyFill="1" applyBorder="1" applyAlignment="1" applyProtection="1">
      <alignment horizontal="left" vertical="top"/>
    </xf>
    <xf numFmtId="0" fontId="1" fillId="4" borderId="2" xfId="0" applyNumberFormat="1" applyFont="1" applyFill="1" applyBorder="1" applyAlignment="1">
      <alignment horizontal="left" vertical="top"/>
    </xf>
    <xf numFmtId="0" fontId="19" fillId="6" borderId="2" xfId="0" applyFont="1" applyFill="1" applyBorder="1" applyAlignment="1">
      <alignment horizontal="left" vertical="top"/>
    </xf>
    <xf numFmtId="0" fontId="19" fillId="6" borderId="2" xfId="1" applyFont="1" applyFill="1" applyBorder="1" applyAlignment="1" applyProtection="1">
      <alignment horizontal="left" vertical="top"/>
    </xf>
    <xf numFmtId="14" fontId="18" fillId="4" borderId="2" xfId="0" applyNumberFormat="1" applyFont="1" applyFill="1" applyBorder="1" applyAlignment="1">
      <alignment horizontal="left" vertical="top"/>
    </xf>
    <xf numFmtId="0" fontId="19" fillId="6" borderId="2" xfId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>
      <alignment horizontal="left" vertical="top"/>
    </xf>
    <xf numFmtId="14" fontId="17" fillId="7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0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7" borderId="2" xfId="0" applyNumberFormat="1" applyFont="1" applyFill="1" applyBorder="1" applyAlignment="1" applyProtection="1">
      <alignment horizontal="center" vertical="center" wrapText="1"/>
    </xf>
    <xf numFmtId="2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left" vertical="center"/>
    </xf>
    <xf numFmtId="164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2" xfId="0" applyFont="1" applyFill="1" applyBorder="1" applyAlignment="1">
      <alignment horizontal="left" vertical="top"/>
    </xf>
    <xf numFmtId="14" fontId="1" fillId="7" borderId="2" xfId="1" applyNumberFormat="1" applyFont="1" applyFill="1" applyBorder="1" applyAlignment="1" applyProtection="1">
      <alignment horizontal="left" vertical="center"/>
    </xf>
    <xf numFmtId="0" fontId="1" fillId="7" borderId="2" xfId="1" applyFont="1" applyFill="1" applyBorder="1" applyAlignment="1" applyProtection="1">
      <alignment horizontal="left" vertical="center" wrapText="1"/>
    </xf>
    <xf numFmtId="0" fontId="18" fillId="7" borderId="2" xfId="0" applyFont="1" applyFill="1" applyBorder="1" applyAlignment="1">
      <alignment horizontal="left" vertical="top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9" fillId="7" borderId="2" xfId="0" applyFont="1" applyFill="1" applyBorder="1" applyAlignment="1">
      <alignment horizontal="left" vertical="top"/>
    </xf>
    <xf numFmtId="14" fontId="17" fillId="7" borderId="2" xfId="0" applyNumberFormat="1" applyFont="1" applyFill="1" applyBorder="1" applyAlignment="1">
      <alignment horizontal="left" vertical="top"/>
    </xf>
    <xf numFmtId="14" fontId="1" fillId="7" borderId="2" xfId="1" applyNumberFormat="1" applyFont="1" applyFill="1" applyBorder="1" applyAlignment="1" applyProtection="1">
      <alignment horizontal="left" vertical="top"/>
    </xf>
    <xf numFmtId="0" fontId="1" fillId="7" borderId="2" xfId="1" applyFont="1" applyFill="1" applyBorder="1" applyAlignment="1" applyProtection="1">
      <alignment horizontal="left" vertical="top"/>
    </xf>
    <xf numFmtId="165" fontId="17" fillId="7" borderId="2" xfId="0" applyNumberFormat="1" applyFont="1" applyFill="1" applyBorder="1" applyAlignment="1">
      <alignment horizontal="left" vertical="top"/>
    </xf>
    <xf numFmtId="0" fontId="1" fillId="7" borderId="2" xfId="0" applyFont="1" applyFill="1" applyBorder="1" applyAlignment="1">
      <alignment horizontal="left" vertical="top"/>
    </xf>
    <xf numFmtId="14" fontId="18" fillId="7" borderId="2" xfId="0" applyNumberFormat="1" applyFont="1" applyFill="1" applyBorder="1" applyAlignment="1">
      <alignment horizontal="left" vertical="top"/>
    </xf>
    <xf numFmtId="0" fontId="19" fillId="8" borderId="2" xfId="0" applyFont="1" applyFill="1" applyBorder="1" applyAlignment="1">
      <alignment horizontal="left" vertical="top"/>
    </xf>
    <xf numFmtId="14" fontId="19" fillId="7" borderId="2" xfId="0" applyNumberFormat="1" applyFont="1" applyFill="1" applyBorder="1" applyAlignment="1">
      <alignment horizontal="left" vertical="top"/>
    </xf>
    <xf numFmtId="0" fontId="19" fillId="8" borderId="2" xfId="1" applyFont="1" applyFill="1" applyBorder="1" applyAlignment="1" applyProtection="1">
      <alignment horizontal="left" vertical="top"/>
    </xf>
    <xf numFmtId="0" fontId="19" fillId="8" borderId="2" xfId="1" applyFont="1" applyFill="1" applyBorder="1" applyAlignment="1" applyProtection="1">
      <alignment horizontal="left" vertical="top" wrapText="1"/>
    </xf>
    <xf numFmtId="0" fontId="17" fillId="7" borderId="2" xfId="1" applyFont="1" applyFill="1" applyBorder="1" applyAlignment="1" applyProtection="1">
      <alignment horizontal="left" vertical="center"/>
    </xf>
    <xf numFmtId="0" fontId="1" fillId="7" borderId="2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left" vertical="center"/>
    </xf>
    <xf numFmtId="0" fontId="19" fillId="7" borderId="2" xfId="1" applyFont="1" applyFill="1" applyBorder="1" applyAlignment="1" applyProtection="1">
      <alignment horizontal="left" vertical="top"/>
    </xf>
    <xf numFmtId="2" fontId="11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2" xfId="1" applyFont="1" applyFill="1" applyBorder="1" applyAlignment="1" applyProtection="1">
      <alignment horizontal="left" vertical="center"/>
    </xf>
    <xf numFmtId="14" fontId="1" fillId="7" borderId="2" xfId="0" applyNumberFormat="1" applyFont="1" applyFill="1" applyBorder="1" applyAlignment="1">
      <alignment horizontal="left" vertical="top"/>
    </xf>
    <xf numFmtId="0" fontId="1" fillId="7" borderId="2" xfId="0" applyNumberFormat="1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2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right" vertical="top" wrapText="1"/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1" fillId="4" borderId="2" xfId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54;&#1064;%202024/&#1060;&#1080;&#1079;&#1088;&#1072;/&#1060;&#1080;&#1079;-&#1088;&#1072;/&#1084;&#1072;&#1083;&#1100;&#1095;&#1080;&#1082;&#1080;/&#1082;&#1101;&#1075;/&#1058;&#1040;&#1041;&#1051;&#1048;&#1062;&#1040;%20&#1050;&#1069;&#1043;%202024-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 кл"/>
      <sheetName val="1б кл"/>
      <sheetName val="1в кл"/>
      <sheetName val="1г кл"/>
      <sheetName val="2а кл"/>
      <sheetName val="2б кл"/>
      <sheetName val="2в кл"/>
      <sheetName val="2г кл"/>
      <sheetName val="2д кл"/>
      <sheetName val="3а кл"/>
      <sheetName val="3б кл"/>
      <sheetName val="3в кл"/>
      <sheetName val="3г кл"/>
      <sheetName val="4а кл"/>
      <sheetName val="4б кл"/>
      <sheetName val="4в кл"/>
      <sheetName val="4г кл"/>
      <sheetName val="4д кл"/>
      <sheetName val="5а кл"/>
      <sheetName val="5б кл"/>
      <sheetName val="5в кл"/>
      <sheetName val="5г кл"/>
      <sheetName val="5д кл"/>
      <sheetName val="6а кл"/>
      <sheetName val="6б кл"/>
      <sheetName val="6в кл"/>
      <sheetName val="6г кл"/>
      <sheetName val="6д кл"/>
      <sheetName val="6е кл"/>
      <sheetName val="7а кл"/>
      <sheetName val="7б кл"/>
      <sheetName val="7в кл"/>
      <sheetName val="7г кл"/>
      <sheetName val="7д кл"/>
      <sheetName val="7е кл"/>
      <sheetName val="8а кл"/>
      <sheetName val="8б кл"/>
      <sheetName val="8в кл"/>
      <sheetName val="8г кл"/>
      <sheetName val="9а кл"/>
      <sheetName val="9б кл"/>
      <sheetName val="9в кл"/>
      <sheetName val="9г кл"/>
      <sheetName val="9д кл"/>
      <sheetName val="10а(гум,универ) кл"/>
      <sheetName val="10б кл"/>
      <sheetName val="11а кл"/>
      <sheetName val="11б кл"/>
      <sheetName val="9а кл 23-24"/>
      <sheetName val="9б кл 23-24"/>
      <sheetName val="9в кл 23-24"/>
      <sheetName val="9г кл 23-24"/>
      <sheetName val="11а кл 23-24"/>
      <sheetName val="11б кл 23-24"/>
      <sheetName val="Лист3"/>
      <sheetName val="ИС-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C12" t="str">
            <v>Корнеев Улан Евгеньевич</v>
          </cell>
        </row>
        <row r="25">
          <cell r="D25">
            <v>40949</v>
          </cell>
        </row>
      </sheetData>
      <sheetData sheetId="35" refreshError="1"/>
      <sheetData sheetId="36" refreshError="1"/>
      <sheetData sheetId="37" refreshError="1"/>
      <sheetData sheetId="38" refreshError="1">
        <row r="5">
          <cell r="C5" t="str">
            <v>Базаев Санчир Борисович</v>
          </cell>
          <cell r="D5">
            <v>40395</v>
          </cell>
        </row>
      </sheetData>
      <sheetData sheetId="39" refreshError="1"/>
      <sheetData sheetId="40" refreshError="1"/>
      <sheetData sheetId="41" refreshError="1"/>
      <sheetData sheetId="42" refreshError="1">
        <row r="13">
          <cell r="C13" t="str">
            <v>Кекеев Данзан Александрович</v>
          </cell>
          <cell r="D13">
            <v>39886</v>
          </cell>
        </row>
      </sheetData>
      <sheetData sheetId="43" refreshError="1"/>
      <sheetData sheetId="44" refreshError="1"/>
      <sheetData sheetId="45" refreshError="1">
        <row r="9">
          <cell r="D9" t="str">
            <v>Бамбышев Александр Витальевич</v>
          </cell>
          <cell r="E9">
            <v>39629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zoomScale="90" workbookViewId="0">
      <selection activeCell="I13" sqref="I13"/>
    </sheetView>
  </sheetViews>
  <sheetFormatPr defaultColWidth="9.109375" defaultRowHeight="15.6"/>
  <cols>
    <col min="1" max="1" width="4.109375" style="25" customWidth="1"/>
    <col min="2" max="2" width="6.88671875" style="25" customWidth="1"/>
    <col min="3" max="3" width="13.33203125" style="25" customWidth="1"/>
    <col min="4" max="4" width="11.6640625" style="25" customWidth="1"/>
    <col min="5" max="5" width="15.6640625" style="25" customWidth="1"/>
    <col min="6" max="6" width="12.5546875" style="25" customWidth="1"/>
    <col min="7" max="7" width="32.21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9" style="1" customWidth="1"/>
    <col min="16" max="16" width="35.109375" style="1" customWidth="1"/>
    <col min="17" max="16384" width="9.109375" style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8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34"/>
      <c r="Q2" s="34"/>
      <c r="R2" s="34"/>
    </row>
    <row r="3" spans="1:18">
      <c r="A3" s="111" t="s">
        <v>21</v>
      </c>
      <c r="B3" s="111"/>
      <c r="C3" s="111"/>
      <c r="D3" s="111"/>
      <c r="E3" s="111"/>
      <c r="F3" s="112"/>
      <c r="O3" s="5"/>
    </row>
    <row r="4" spans="1:18" ht="46.5" customHeight="1">
      <c r="A4" s="119" t="s">
        <v>19</v>
      </c>
      <c r="B4" s="119"/>
      <c r="C4" s="119"/>
      <c r="D4" s="119"/>
      <c r="E4" s="119"/>
      <c r="F4" s="120"/>
      <c r="G4" s="6"/>
    </row>
    <row r="5" spans="1:18" s="25" customFormat="1" ht="15.75" customHeight="1">
      <c r="A5" s="121" t="s">
        <v>0</v>
      </c>
      <c r="B5" s="121" t="s">
        <v>8</v>
      </c>
      <c r="C5" s="121" t="s">
        <v>23</v>
      </c>
      <c r="D5" s="121" t="s">
        <v>24</v>
      </c>
      <c r="E5" s="121" t="s">
        <v>25</v>
      </c>
      <c r="F5" s="124" t="s">
        <v>22</v>
      </c>
      <c r="G5" s="121" t="s">
        <v>7</v>
      </c>
      <c r="H5" s="115" t="s">
        <v>17</v>
      </c>
      <c r="I5" s="115"/>
      <c r="J5" s="115" t="s">
        <v>9</v>
      </c>
      <c r="K5" s="115"/>
      <c r="L5" s="115" t="s">
        <v>1</v>
      </c>
      <c r="M5" s="115"/>
      <c r="N5" s="116" t="s">
        <v>13</v>
      </c>
      <c r="O5" s="113" t="s">
        <v>3</v>
      </c>
      <c r="P5" s="127" t="s">
        <v>112</v>
      </c>
    </row>
    <row r="6" spans="1:18" s="25" customFormat="1">
      <c r="A6" s="122"/>
      <c r="B6" s="122"/>
      <c r="C6" s="122"/>
      <c r="D6" s="122"/>
      <c r="E6" s="122"/>
      <c r="F6" s="125"/>
      <c r="G6" s="122"/>
      <c r="H6" s="115"/>
      <c r="I6" s="115"/>
      <c r="J6" s="115"/>
      <c r="K6" s="115"/>
      <c r="L6" s="115"/>
      <c r="M6" s="115"/>
      <c r="N6" s="116"/>
      <c r="O6" s="114"/>
      <c r="P6" s="128"/>
    </row>
    <row r="7" spans="1:18" s="25" customFormat="1" ht="26.4">
      <c r="A7" s="122"/>
      <c r="B7" s="122"/>
      <c r="C7" s="122"/>
      <c r="D7" s="122"/>
      <c r="E7" s="122"/>
      <c r="F7" s="125"/>
      <c r="G7" s="122"/>
      <c r="H7" s="7" t="s">
        <v>4</v>
      </c>
      <c r="I7" s="26" t="s">
        <v>5</v>
      </c>
      <c r="J7" s="7" t="s">
        <v>6</v>
      </c>
      <c r="K7" s="26" t="s">
        <v>5</v>
      </c>
      <c r="L7" s="7" t="s">
        <v>2</v>
      </c>
      <c r="M7" s="27" t="s">
        <v>5</v>
      </c>
      <c r="N7" s="116"/>
      <c r="O7" s="114"/>
      <c r="P7" s="128"/>
    </row>
    <row r="8" spans="1:18" s="25" customFormat="1" ht="16.2" thickBot="1">
      <c r="A8" s="123"/>
      <c r="B8" s="123"/>
      <c r="C8" s="123"/>
      <c r="D8" s="123"/>
      <c r="E8" s="123"/>
      <c r="F8" s="126"/>
      <c r="G8" s="123"/>
      <c r="H8" s="8"/>
      <c r="I8" s="26" t="s">
        <v>16</v>
      </c>
      <c r="J8" s="9"/>
      <c r="K8" s="26" t="s">
        <v>16</v>
      </c>
      <c r="L8" s="9"/>
      <c r="M8" s="26" t="s">
        <v>15</v>
      </c>
      <c r="N8" s="26" t="s">
        <v>14</v>
      </c>
      <c r="O8" s="114"/>
      <c r="P8" s="128"/>
    </row>
    <row r="9" spans="1:18" s="25" customFormat="1" ht="16.2" thickBot="1">
      <c r="A9" s="117" t="s">
        <v>35</v>
      </c>
      <c r="B9" s="118"/>
      <c r="C9" s="118"/>
      <c r="D9" s="118"/>
      <c r="E9" s="118"/>
      <c r="F9" s="118"/>
      <c r="G9" s="118"/>
      <c r="H9" s="10">
        <f>SMALL(H10:H34,1)</f>
        <v>36.1</v>
      </c>
      <c r="I9" s="28"/>
      <c r="J9" s="11">
        <v>10</v>
      </c>
      <c r="K9" s="29"/>
      <c r="L9" s="12">
        <v>33</v>
      </c>
      <c r="M9" s="30"/>
      <c r="N9" s="31"/>
      <c r="O9" s="114"/>
      <c r="P9" s="128"/>
    </row>
    <row r="10" spans="1:18" s="25" customFormat="1" ht="25.2" customHeight="1">
      <c r="A10" s="71">
        <v>1</v>
      </c>
      <c r="B10" s="72"/>
      <c r="C10" s="73" t="s">
        <v>57</v>
      </c>
      <c r="D10" s="73" t="s">
        <v>58</v>
      </c>
      <c r="E10" s="73" t="s">
        <v>41</v>
      </c>
      <c r="F10" s="74">
        <v>40731</v>
      </c>
      <c r="G10" s="75" t="s">
        <v>104</v>
      </c>
      <c r="H10" s="76">
        <v>36.1</v>
      </c>
      <c r="I10" s="77">
        <f t="shared" ref="I10:I34" si="0">40*$H$9/H10</f>
        <v>40</v>
      </c>
      <c r="J10" s="78">
        <v>9.5</v>
      </c>
      <c r="K10" s="77">
        <f t="shared" ref="K10:K34" si="1">40*J10/$J$9</f>
        <v>38</v>
      </c>
      <c r="L10" s="79">
        <v>11</v>
      </c>
      <c r="M10" s="77">
        <f t="shared" ref="M10:M34" si="2">20*L10/$L$9</f>
        <v>6.666666666666667</v>
      </c>
      <c r="N10" s="77">
        <f t="shared" ref="N10:N34" si="3">I10+K10+M10</f>
        <v>84.666666666666671</v>
      </c>
      <c r="O10" s="88" t="s">
        <v>405</v>
      </c>
      <c r="P10" s="80" t="s">
        <v>114</v>
      </c>
    </row>
    <row r="11" spans="1:18" s="25" customFormat="1" ht="19.2" customHeight="1">
      <c r="A11" s="71">
        <v>2</v>
      </c>
      <c r="B11" s="72"/>
      <c r="C11" s="73" t="s">
        <v>54</v>
      </c>
      <c r="D11" s="73" t="s">
        <v>55</v>
      </c>
      <c r="E11" s="73" t="s">
        <v>56</v>
      </c>
      <c r="F11" s="74">
        <v>40760</v>
      </c>
      <c r="G11" s="81" t="s">
        <v>104</v>
      </c>
      <c r="H11" s="72">
        <v>39.1</v>
      </c>
      <c r="I11" s="77">
        <f t="shared" si="0"/>
        <v>36.930946291560097</v>
      </c>
      <c r="J11" s="78">
        <v>9</v>
      </c>
      <c r="K11" s="77">
        <f t="shared" si="1"/>
        <v>36</v>
      </c>
      <c r="L11" s="82">
        <v>11</v>
      </c>
      <c r="M11" s="77">
        <f t="shared" si="2"/>
        <v>6.666666666666667</v>
      </c>
      <c r="N11" s="77">
        <f t="shared" si="3"/>
        <v>79.597612958226776</v>
      </c>
      <c r="O11" s="88" t="s">
        <v>406</v>
      </c>
      <c r="P11" s="80" t="s">
        <v>114</v>
      </c>
    </row>
    <row r="12" spans="1:18" s="25" customFormat="1" ht="27" customHeight="1">
      <c r="A12" s="71">
        <v>3</v>
      </c>
      <c r="B12" s="72"/>
      <c r="C12" s="73" t="s">
        <v>39</v>
      </c>
      <c r="D12" s="73" t="s">
        <v>40</v>
      </c>
      <c r="E12" s="73" t="s">
        <v>41</v>
      </c>
      <c r="F12" s="74">
        <v>40642</v>
      </c>
      <c r="G12" s="81" t="s">
        <v>104</v>
      </c>
      <c r="H12" s="72">
        <v>61.4</v>
      </c>
      <c r="I12" s="77">
        <f t="shared" si="0"/>
        <v>23.517915309446256</v>
      </c>
      <c r="J12" s="78">
        <v>9.5</v>
      </c>
      <c r="K12" s="77">
        <f t="shared" si="1"/>
        <v>38</v>
      </c>
      <c r="L12" s="82">
        <v>12</v>
      </c>
      <c r="M12" s="77">
        <f t="shared" si="2"/>
        <v>7.2727272727272725</v>
      </c>
      <c r="N12" s="77">
        <f t="shared" si="3"/>
        <v>68.790642582173518</v>
      </c>
      <c r="O12" s="88" t="s">
        <v>406</v>
      </c>
      <c r="P12" s="80" t="s">
        <v>114</v>
      </c>
    </row>
    <row r="13" spans="1:18" s="25" customFormat="1" ht="27" customHeight="1">
      <c r="A13" s="71">
        <v>4</v>
      </c>
      <c r="B13" s="72"/>
      <c r="C13" s="73" t="s">
        <v>65</v>
      </c>
      <c r="D13" s="73" t="s">
        <v>66</v>
      </c>
      <c r="E13" s="73" t="s">
        <v>67</v>
      </c>
      <c r="F13" s="74">
        <v>40667</v>
      </c>
      <c r="G13" s="75" t="s">
        <v>104</v>
      </c>
      <c r="H13" s="72">
        <v>56.1</v>
      </c>
      <c r="I13" s="77">
        <f t="shared" si="0"/>
        <v>25.739750445632797</v>
      </c>
      <c r="J13" s="78">
        <v>6.7</v>
      </c>
      <c r="K13" s="77">
        <f t="shared" si="1"/>
        <v>26.8</v>
      </c>
      <c r="L13" s="82">
        <v>14</v>
      </c>
      <c r="M13" s="77">
        <f t="shared" si="2"/>
        <v>8.4848484848484844</v>
      </c>
      <c r="N13" s="77">
        <f t="shared" si="3"/>
        <v>61.024598930481282</v>
      </c>
      <c r="O13" s="88" t="s">
        <v>406</v>
      </c>
      <c r="P13" s="80" t="s">
        <v>114</v>
      </c>
    </row>
    <row r="14" spans="1:18" s="18" customFormat="1" ht="27" customHeight="1">
      <c r="A14" s="71">
        <v>5</v>
      </c>
      <c r="B14" s="72"/>
      <c r="C14" s="83" t="s">
        <v>68</v>
      </c>
      <c r="D14" s="83" t="s">
        <v>69</v>
      </c>
      <c r="E14" s="83" t="s">
        <v>70</v>
      </c>
      <c r="F14" s="84">
        <v>40584</v>
      </c>
      <c r="G14" s="85" t="s">
        <v>108</v>
      </c>
      <c r="H14" s="72">
        <v>52.1</v>
      </c>
      <c r="I14" s="77">
        <f t="shared" si="0"/>
        <v>27.715930902111324</v>
      </c>
      <c r="J14" s="78">
        <v>6.1</v>
      </c>
      <c r="K14" s="77">
        <f t="shared" si="1"/>
        <v>24.4</v>
      </c>
      <c r="L14" s="82">
        <v>13</v>
      </c>
      <c r="M14" s="77">
        <f t="shared" si="2"/>
        <v>7.8787878787878789</v>
      </c>
      <c r="N14" s="77">
        <f t="shared" si="3"/>
        <v>59.994718780899206</v>
      </c>
      <c r="O14" s="88" t="s">
        <v>406</v>
      </c>
      <c r="P14" s="86" t="s">
        <v>119</v>
      </c>
    </row>
    <row r="15" spans="1:18" s="18" customFormat="1" ht="27" customHeight="1">
      <c r="A15" s="71">
        <v>6</v>
      </c>
      <c r="B15" s="72"/>
      <c r="C15" s="83" t="s">
        <v>79</v>
      </c>
      <c r="D15" s="83" t="s">
        <v>80</v>
      </c>
      <c r="E15" s="83" t="s">
        <v>61</v>
      </c>
      <c r="F15" s="84">
        <v>40993</v>
      </c>
      <c r="G15" s="85" t="s">
        <v>107</v>
      </c>
      <c r="H15" s="72">
        <v>57.6</v>
      </c>
      <c r="I15" s="77">
        <f t="shared" si="0"/>
        <v>25.069444444444443</v>
      </c>
      <c r="J15" s="78">
        <v>5.5</v>
      </c>
      <c r="K15" s="77">
        <f t="shared" si="1"/>
        <v>22</v>
      </c>
      <c r="L15" s="82">
        <v>13</v>
      </c>
      <c r="M15" s="77">
        <f t="shared" si="2"/>
        <v>7.8787878787878789</v>
      </c>
      <c r="N15" s="77">
        <f t="shared" si="3"/>
        <v>54.948232323232318</v>
      </c>
      <c r="O15" s="88" t="s">
        <v>406</v>
      </c>
      <c r="P15" s="86" t="s">
        <v>118</v>
      </c>
    </row>
    <row r="16" spans="1:18" s="18" customFormat="1" ht="27" customHeight="1">
      <c r="A16" s="13">
        <v>7</v>
      </c>
      <c r="B16" s="14"/>
      <c r="C16" s="42" t="s">
        <v>62</v>
      </c>
      <c r="D16" s="42" t="s">
        <v>63</v>
      </c>
      <c r="E16" s="42" t="s">
        <v>64</v>
      </c>
      <c r="F16" s="45">
        <v>40729</v>
      </c>
      <c r="G16" s="54" t="s">
        <v>107</v>
      </c>
      <c r="H16" s="16">
        <v>48.1</v>
      </c>
      <c r="I16" s="24">
        <f t="shared" si="0"/>
        <v>30.02079002079002</v>
      </c>
      <c r="J16" s="7">
        <v>4.5</v>
      </c>
      <c r="K16" s="24">
        <f t="shared" si="1"/>
        <v>18</v>
      </c>
      <c r="L16" s="17">
        <v>9</v>
      </c>
      <c r="M16" s="24">
        <f t="shared" si="2"/>
        <v>5.4545454545454541</v>
      </c>
      <c r="N16" s="24">
        <f t="shared" si="3"/>
        <v>53.47533547533547</v>
      </c>
      <c r="O16" s="15"/>
      <c r="P16" s="53" t="s">
        <v>118</v>
      </c>
    </row>
    <row r="17" spans="1:16" s="18" customFormat="1" ht="27" customHeight="1">
      <c r="A17" s="13">
        <v>8</v>
      </c>
      <c r="B17" s="14"/>
      <c r="C17" s="41" t="s">
        <v>36</v>
      </c>
      <c r="D17" s="42" t="s">
        <v>37</v>
      </c>
      <c r="E17" s="42" t="s">
        <v>38</v>
      </c>
      <c r="F17" s="44">
        <v>40711</v>
      </c>
      <c r="G17" s="38" t="s">
        <v>103</v>
      </c>
      <c r="H17" s="16">
        <v>66.2</v>
      </c>
      <c r="I17" s="24">
        <f t="shared" si="0"/>
        <v>21.812688821752264</v>
      </c>
      <c r="J17" s="7">
        <v>5.8</v>
      </c>
      <c r="K17" s="24">
        <f t="shared" si="1"/>
        <v>23.2</v>
      </c>
      <c r="L17" s="17">
        <v>13</v>
      </c>
      <c r="M17" s="24">
        <f t="shared" si="2"/>
        <v>7.8787878787878789</v>
      </c>
      <c r="N17" s="24">
        <f t="shared" si="3"/>
        <v>52.891476700540139</v>
      </c>
      <c r="O17" s="15"/>
      <c r="P17" s="51" t="s">
        <v>113</v>
      </c>
    </row>
    <row r="18" spans="1:16" s="18" customFormat="1" ht="27" customHeight="1">
      <c r="A18" s="13">
        <v>9</v>
      </c>
      <c r="B18" s="14"/>
      <c r="C18" s="41" t="s">
        <v>392</v>
      </c>
      <c r="D18" s="43" t="s">
        <v>97</v>
      </c>
      <c r="E18" s="43" t="s">
        <v>38</v>
      </c>
      <c r="F18" s="44">
        <f>'[1]7е кл'!$D$25</f>
        <v>40949</v>
      </c>
      <c r="G18" s="49" t="s">
        <v>110</v>
      </c>
      <c r="H18" s="16">
        <v>52.1</v>
      </c>
      <c r="I18" s="24">
        <f t="shared" si="0"/>
        <v>27.715930902111324</v>
      </c>
      <c r="J18" s="7">
        <v>3.7</v>
      </c>
      <c r="K18" s="24">
        <f t="shared" si="1"/>
        <v>14.8</v>
      </c>
      <c r="L18" s="17">
        <v>16</v>
      </c>
      <c r="M18" s="24">
        <f t="shared" si="2"/>
        <v>9.6969696969696972</v>
      </c>
      <c r="N18" s="24">
        <f t="shared" si="3"/>
        <v>52.212900599081017</v>
      </c>
      <c r="O18" s="15"/>
      <c r="P18" s="51" t="s">
        <v>126</v>
      </c>
    </row>
    <row r="19" spans="1:16" s="18" customFormat="1" ht="27" customHeight="1">
      <c r="A19" s="13">
        <v>10</v>
      </c>
      <c r="B19" s="14"/>
      <c r="C19" s="42" t="s">
        <v>98</v>
      </c>
      <c r="D19" s="42" t="s">
        <v>99</v>
      </c>
      <c r="E19" s="42" t="s">
        <v>83</v>
      </c>
      <c r="F19" s="45">
        <v>40983</v>
      </c>
      <c r="G19" s="54" t="s">
        <v>107</v>
      </c>
      <c r="H19" s="16">
        <v>54</v>
      </c>
      <c r="I19" s="24">
        <f t="shared" si="0"/>
        <v>26.74074074074074</v>
      </c>
      <c r="J19" s="7">
        <v>4.2</v>
      </c>
      <c r="K19" s="24">
        <f t="shared" si="1"/>
        <v>16.8</v>
      </c>
      <c r="L19" s="17">
        <v>13</v>
      </c>
      <c r="M19" s="24">
        <f t="shared" si="2"/>
        <v>7.8787878787878789</v>
      </c>
      <c r="N19" s="24">
        <f t="shared" si="3"/>
        <v>51.41952861952862</v>
      </c>
      <c r="O19" s="15"/>
      <c r="P19" s="52" t="s">
        <v>118</v>
      </c>
    </row>
    <row r="20" spans="1:16" s="18" customFormat="1" ht="27" customHeight="1">
      <c r="A20" s="13">
        <v>11</v>
      </c>
      <c r="B20" s="14"/>
      <c r="C20" s="43" t="s">
        <v>89</v>
      </c>
      <c r="D20" s="43" t="s">
        <v>90</v>
      </c>
      <c r="E20" s="43" t="s">
        <v>91</v>
      </c>
      <c r="F20" s="48">
        <v>40616</v>
      </c>
      <c r="G20" s="54" t="s">
        <v>109</v>
      </c>
      <c r="H20" s="16">
        <v>42.1</v>
      </c>
      <c r="I20" s="24">
        <f t="shared" si="0"/>
        <v>34.299287410926368</v>
      </c>
      <c r="J20" s="7">
        <v>3</v>
      </c>
      <c r="K20" s="24">
        <f t="shared" si="1"/>
        <v>12</v>
      </c>
      <c r="L20" s="17">
        <v>8</v>
      </c>
      <c r="M20" s="24">
        <f t="shared" si="2"/>
        <v>4.8484848484848486</v>
      </c>
      <c r="N20" s="24">
        <f t="shared" si="3"/>
        <v>51.147772259411219</v>
      </c>
      <c r="O20" s="15"/>
      <c r="P20" s="53" t="s">
        <v>123</v>
      </c>
    </row>
    <row r="21" spans="1:16" s="18" customFormat="1" ht="27" customHeight="1">
      <c r="A21" s="13">
        <v>12</v>
      </c>
      <c r="B21" s="14"/>
      <c r="C21" s="42" t="s">
        <v>48</v>
      </c>
      <c r="D21" s="42" t="s">
        <v>49</v>
      </c>
      <c r="E21" s="42" t="s">
        <v>50</v>
      </c>
      <c r="F21" s="45">
        <v>40989</v>
      </c>
      <c r="G21" s="46" t="s">
        <v>105</v>
      </c>
      <c r="H21" s="16">
        <v>62</v>
      </c>
      <c r="I21" s="24">
        <f t="shared" si="0"/>
        <v>23.29032258064516</v>
      </c>
      <c r="J21" s="7">
        <v>4</v>
      </c>
      <c r="K21" s="24">
        <f t="shared" si="1"/>
        <v>16</v>
      </c>
      <c r="L21" s="17">
        <v>11</v>
      </c>
      <c r="M21" s="24">
        <f t="shared" si="2"/>
        <v>6.666666666666667</v>
      </c>
      <c r="N21" s="24">
        <f t="shared" si="3"/>
        <v>45.956989247311824</v>
      </c>
      <c r="O21" s="15"/>
      <c r="P21" s="53" t="s">
        <v>116</v>
      </c>
    </row>
    <row r="22" spans="1:16" s="18" customFormat="1" ht="27" customHeight="1">
      <c r="A22" s="13">
        <v>13</v>
      </c>
      <c r="B22" s="14"/>
      <c r="C22" s="42" t="s">
        <v>71</v>
      </c>
      <c r="D22" s="42" t="s">
        <v>72</v>
      </c>
      <c r="E22" s="42" t="s">
        <v>73</v>
      </c>
      <c r="F22" s="45">
        <v>40789</v>
      </c>
      <c r="G22" s="54" t="s">
        <v>111</v>
      </c>
      <c r="H22" s="16">
        <v>60.6</v>
      </c>
      <c r="I22" s="24">
        <f t="shared" si="0"/>
        <v>23.828382838283829</v>
      </c>
      <c r="J22" s="7">
        <v>3.6</v>
      </c>
      <c r="K22" s="24">
        <f t="shared" si="1"/>
        <v>14.4</v>
      </c>
      <c r="L22" s="17">
        <v>12</v>
      </c>
      <c r="M22" s="24">
        <f t="shared" si="2"/>
        <v>7.2727272727272725</v>
      </c>
      <c r="N22" s="24">
        <f t="shared" si="3"/>
        <v>45.501110111011101</v>
      </c>
      <c r="O22" s="15"/>
      <c r="P22" s="52" t="s">
        <v>120</v>
      </c>
    </row>
    <row r="23" spans="1:16" s="18" customFormat="1" ht="27" customHeight="1">
      <c r="A23" s="13">
        <v>14</v>
      </c>
      <c r="B23" s="14"/>
      <c r="C23" s="42" t="s">
        <v>77</v>
      </c>
      <c r="D23" s="42" t="s">
        <v>49</v>
      </c>
      <c r="E23" s="42" t="s">
        <v>78</v>
      </c>
      <c r="F23" s="45">
        <v>40896</v>
      </c>
      <c r="G23" s="54" t="s">
        <v>107</v>
      </c>
      <c r="H23" s="16">
        <v>68.8</v>
      </c>
      <c r="I23" s="24">
        <f t="shared" si="0"/>
        <v>20.988372093023258</v>
      </c>
      <c r="J23" s="7">
        <v>3.4</v>
      </c>
      <c r="K23" s="24">
        <f t="shared" si="1"/>
        <v>13.6</v>
      </c>
      <c r="L23" s="17">
        <v>15</v>
      </c>
      <c r="M23" s="24">
        <f t="shared" si="2"/>
        <v>9.0909090909090917</v>
      </c>
      <c r="N23" s="24">
        <f t="shared" si="3"/>
        <v>43.679281183932353</v>
      </c>
      <c r="O23" s="15"/>
      <c r="P23" s="52" t="s">
        <v>118</v>
      </c>
    </row>
    <row r="24" spans="1:16" s="18" customFormat="1" ht="27" customHeight="1">
      <c r="A24" s="13">
        <v>15</v>
      </c>
      <c r="B24" s="14"/>
      <c r="C24" s="42" t="s">
        <v>95</v>
      </c>
      <c r="D24" s="42" t="s">
        <v>96</v>
      </c>
      <c r="E24" s="42" t="s">
        <v>61</v>
      </c>
      <c r="F24" s="45">
        <v>40718</v>
      </c>
      <c r="G24" s="54" t="s">
        <v>111</v>
      </c>
      <c r="H24" s="16">
        <v>46.1</v>
      </c>
      <c r="I24" s="24">
        <f t="shared" si="0"/>
        <v>31.323210412147503</v>
      </c>
      <c r="J24" s="7">
        <v>1.6</v>
      </c>
      <c r="K24" s="24">
        <f t="shared" si="1"/>
        <v>6.4</v>
      </c>
      <c r="L24" s="17">
        <v>9</v>
      </c>
      <c r="M24" s="24">
        <f t="shared" si="2"/>
        <v>5.4545454545454541</v>
      </c>
      <c r="N24" s="24">
        <f t="shared" si="3"/>
        <v>43.177755866692955</v>
      </c>
      <c r="O24" s="15"/>
      <c r="P24" s="52" t="s">
        <v>125</v>
      </c>
    </row>
    <row r="25" spans="1:16" s="18" customFormat="1" ht="27" customHeight="1">
      <c r="A25" s="13">
        <v>16</v>
      </c>
      <c r="B25" s="14"/>
      <c r="C25" s="42" t="s">
        <v>42</v>
      </c>
      <c r="D25" s="42" t="s">
        <v>43</v>
      </c>
      <c r="E25" s="42" t="s">
        <v>44</v>
      </c>
      <c r="F25" s="45">
        <v>40610</v>
      </c>
      <c r="G25" s="46" t="s">
        <v>111</v>
      </c>
      <c r="H25" s="16">
        <v>44.8</v>
      </c>
      <c r="I25" s="24">
        <f t="shared" si="0"/>
        <v>32.232142857142861</v>
      </c>
      <c r="J25" s="7">
        <v>0.1</v>
      </c>
      <c r="K25" s="24">
        <f t="shared" si="1"/>
        <v>0.4</v>
      </c>
      <c r="L25" s="17">
        <v>9</v>
      </c>
      <c r="M25" s="24">
        <f t="shared" si="2"/>
        <v>5.4545454545454541</v>
      </c>
      <c r="N25" s="24">
        <f t="shared" si="3"/>
        <v>38.086688311688313</v>
      </c>
      <c r="O25" s="15"/>
      <c r="P25" s="52" t="s">
        <v>115</v>
      </c>
    </row>
    <row r="26" spans="1:16" s="18" customFormat="1" ht="27" customHeight="1">
      <c r="A26" s="13">
        <v>17</v>
      </c>
      <c r="B26" s="14"/>
      <c r="C26" s="42" t="s">
        <v>74</v>
      </c>
      <c r="D26" s="42" t="s">
        <v>75</v>
      </c>
      <c r="E26" s="42" t="s">
        <v>76</v>
      </c>
      <c r="F26" s="45">
        <v>40834</v>
      </c>
      <c r="G26" s="54" t="s">
        <v>106</v>
      </c>
      <c r="H26" s="16">
        <v>70.099999999999994</v>
      </c>
      <c r="I26" s="24">
        <f t="shared" si="0"/>
        <v>20.599144079885878</v>
      </c>
      <c r="J26" s="7">
        <v>2</v>
      </c>
      <c r="K26" s="24">
        <f t="shared" si="1"/>
        <v>8</v>
      </c>
      <c r="L26" s="17">
        <v>9</v>
      </c>
      <c r="M26" s="24">
        <f t="shared" si="2"/>
        <v>5.4545454545454541</v>
      </c>
      <c r="N26" s="24">
        <f t="shared" si="3"/>
        <v>34.053689534431335</v>
      </c>
      <c r="O26" s="15"/>
      <c r="P26" s="53" t="s">
        <v>121</v>
      </c>
    </row>
    <row r="27" spans="1:16" s="18" customFormat="1" ht="27" customHeight="1">
      <c r="A27" s="13">
        <v>18</v>
      </c>
      <c r="B27" s="14"/>
      <c r="C27" s="41" t="s">
        <v>81</v>
      </c>
      <c r="D27" s="42" t="s">
        <v>82</v>
      </c>
      <c r="E27" s="42" t="s">
        <v>83</v>
      </c>
      <c r="F27" s="44">
        <v>40801</v>
      </c>
      <c r="G27" s="49" t="s">
        <v>103</v>
      </c>
      <c r="H27" s="16">
        <v>54.1</v>
      </c>
      <c r="I27" s="24">
        <f t="shared" si="0"/>
        <v>26.691312384473196</v>
      </c>
      <c r="J27" s="7">
        <v>0.1</v>
      </c>
      <c r="K27" s="24">
        <f t="shared" si="1"/>
        <v>0.4</v>
      </c>
      <c r="L27" s="17">
        <v>11</v>
      </c>
      <c r="M27" s="24">
        <f t="shared" si="2"/>
        <v>6.666666666666667</v>
      </c>
      <c r="N27" s="24">
        <f t="shared" si="3"/>
        <v>33.757979051139863</v>
      </c>
      <c r="O27" s="15"/>
      <c r="P27" s="51" t="s">
        <v>122</v>
      </c>
    </row>
    <row r="28" spans="1:16" s="18" customFormat="1" ht="27" customHeight="1">
      <c r="A28" s="13">
        <v>19</v>
      </c>
      <c r="B28" s="14"/>
      <c r="C28" s="43" t="s">
        <v>51</v>
      </c>
      <c r="D28" s="43" t="s">
        <v>52</v>
      </c>
      <c r="E28" s="42" t="s">
        <v>53</v>
      </c>
      <c r="F28" s="45">
        <v>40561</v>
      </c>
      <c r="G28" s="46" t="s">
        <v>105</v>
      </c>
      <c r="H28" s="16">
        <v>88</v>
      </c>
      <c r="I28" s="24">
        <f t="shared" si="0"/>
        <v>16.40909090909091</v>
      </c>
      <c r="J28" s="7">
        <v>3.2</v>
      </c>
      <c r="K28" s="24">
        <f t="shared" si="1"/>
        <v>12.8</v>
      </c>
      <c r="L28" s="17">
        <v>7</v>
      </c>
      <c r="M28" s="24">
        <f t="shared" si="2"/>
        <v>4.2424242424242422</v>
      </c>
      <c r="N28" s="24">
        <f t="shared" si="3"/>
        <v>33.451515151515153</v>
      </c>
      <c r="O28" s="15"/>
      <c r="P28" s="53" t="s">
        <v>116</v>
      </c>
    </row>
    <row r="29" spans="1:16" s="18" customFormat="1" ht="27" customHeight="1">
      <c r="A29" s="13">
        <v>20</v>
      </c>
      <c r="B29" s="14"/>
      <c r="C29" s="42" t="s">
        <v>86</v>
      </c>
      <c r="D29" s="42" t="s">
        <v>87</v>
      </c>
      <c r="E29" s="42" t="s">
        <v>88</v>
      </c>
      <c r="F29" s="45">
        <v>40795</v>
      </c>
      <c r="G29" s="54" t="s">
        <v>105</v>
      </c>
      <c r="H29" s="16">
        <v>60.1</v>
      </c>
      <c r="I29" s="24">
        <f t="shared" si="0"/>
        <v>24.026622296173045</v>
      </c>
      <c r="J29" s="7">
        <v>0</v>
      </c>
      <c r="K29" s="24">
        <f t="shared" si="1"/>
        <v>0</v>
      </c>
      <c r="L29" s="17">
        <v>12</v>
      </c>
      <c r="M29" s="24">
        <f t="shared" si="2"/>
        <v>7.2727272727272725</v>
      </c>
      <c r="N29" s="24">
        <f t="shared" si="3"/>
        <v>31.299349568900318</v>
      </c>
      <c r="O29" s="15"/>
      <c r="P29" s="53" t="s">
        <v>116</v>
      </c>
    </row>
    <row r="30" spans="1:16" s="18" customFormat="1" ht="27" customHeight="1">
      <c r="A30" s="13">
        <v>21</v>
      </c>
      <c r="B30" s="14"/>
      <c r="C30" s="43" t="s">
        <v>59</v>
      </c>
      <c r="D30" s="43" t="s">
        <v>60</v>
      </c>
      <c r="E30" s="43" t="s">
        <v>61</v>
      </c>
      <c r="F30" s="47">
        <v>40889</v>
      </c>
      <c r="G30" s="54" t="s">
        <v>106</v>
      </c>
      <c r="H30" s="16">
        <v>68.099999999999994</v>
      </c>
      <c r="I30" s="24">
        <f t="shared" si="0"/>
        <v>21.204111600587375</v>
      </c>
      <c r="J30" s="19">
        <v>0</v>
      </c>
      <c r="K30" s="24">
        <f t="shared" si="1"/>
        <v>0</v>
      </c>
      <c r="L30" s="17">
        <v>16</v>
      </c>
      <c r="M30" s="24">
        <f t="shared" si="2"/>
        <v>9.6969696969696972</v>
      </c>
      <c r="N30" s="24">
        <f t="shared" si="3"/>
        <v>30.90108129755707</v>
      </c>
      <c r="O30" s="15"/>
      <c r="P30" s="53" t="s">
        <v>117</v>
      </c>
    </row>
    <row r="31" spans="1:16" s="18" customFormat="1" ht="27" customHeight="1">
      <c r="A31" s="13">
        <v>22</v>
      </c>
      <c r="B31" s="14"/>
      <c r="C31" s="43" t="s">
        <v>92</v>
      </c>
      <c r="D31" s="43" t="s">
        <v>93</v>
      </c>
      <c r="E31" s="43" t="s">
        <v>94</v>
      </c>
      <c r="F31" s="47">
        <v>40724</v>
      </c>
      <c r="G31" s="54" t="s">
        <v>106</v>
      </c>
      <c r="H31" s="16">
        <v>68.099999999999994</v>
      </c>
      <c r="I31" s="24">
        <f t="shared" si="0"/>
        <v>21.204111600587375</v>
      </c>
      <c r="J31" s="7">
        <v>0</v>
      </c>
      <c r="K31" s="24">
        <f t="shared" si="1"/>
        <v>0</v>
      </c>
      <c r="L31" s="17">
        <v>15</v>
      </c>
      <c r="M31" s="24">
        <f t="shared" si="2"/>
        <v>9.0909090909090917</v>
      </c>
      <c r="N31" s="24">
        <f t="shared" si="3"/>
        <v>30.295020691496468</v>
      </c>
      <c r="O31" s="15"/>
      <c r="P31" s="53" t="s">
        <v>124</v>
      </c>
    </row>
    <row r="32" spans="1:16" s="18" customFormat="1" ht="27" customHeight="1">
      <c r="A32" s="13">
        <v>23</v>
      </c>
      <c r="B32" s="14"/>
      <c r="C32" s="41" t="s">
        <v>45</v>
      </c>
      <c r="D32" s="42" t="s">
        <v>46</v>
      </c>
      <c r="E32" s="42" t="s">
        <v>47</v>
      </c>
      <c r="F32" s="44">
        <v>40731</v>
      </c>
      <c r="G32" s="38" t="s">
        <v>103</v>
      </c>
      <c r="H32" s="16">
        <v>58.1</v>
      </c>
      <c r="I32" s="24">
        <f t="shared" si="0"/>
        <v>24.853700516351118</v>
      </c>
      <c r="J32" s="7">
        <v>0.1</v>
      </c>
      <c r="K32" s="24">
        <f t="shared" si="1"/>
        <v>0.4</v>
      </c>
      <c r="L32" s="17">
        <v>6</v>
      </c>
      <c r="M32" s="24">
        <f t="shared" si="2"/>
        <v>3.6363636363636362</v>
      </c>
      <c r="N32" s="24">
        <f t="shared" si="3"/>
        <v>28.890064152714753</v>
      </c>
      <c r="O32" s="15"/>
      <c r="P32" s="51" t="s">
        <v>113</v>
      </c>
    </row>
    <row r="33" spans="1:16" s="18" customFormat="1" ht="27" customHeight="1">
      <c r="A33" s="13">
        <v>24</v>
      </c>
      <c r="B33" s="14"/>
      <c r="C33" s="43" t="s">
        <v>100</v>
      </c>
      <c r="D33" s="43" t="s">
        <v>101</v>
      </c>
      <c r="E33" s="43" t="s">
        <v>102</v>
      </c>
      <c r="F33" s="47">
        <v>40603</v>
      </c>
      <c r="G33" s="46" t="s">
        <v>111</v>
      </c>
      <c r="H33" s="16">
        <v>75.099999999999994</v>
      </c>
      <c r="I33" s="24">
        <f t="shared" si="0"/>
        <v>19.227696404793608</v>
      </c>
      <c r="J33" s="7">
        <v>1</v>
      </c>
      <c r="K33" s="24">
        <f t="shared" si="1"/>
        <v>4</v>
      </c>
      <c r="L33" s="17">
        <v>8</v>
      </c>
      <c r="M33" s="24">
        <f t="shared" si="2"/>
        <v>4.8484848484848486</v>
      </c>
      <c r="N33" s="24">
        <f t="shared" si="3"/>
        <v>28.076181253278456</v>
      </c>
      <c r="O33" s="15"/>
      <c r="P33" s="53" t="s">
        <v>127</v>
      </c>
    </row>
    <row r="34" spans="1:16" s="18" customFormat="1" ht="27" customHeight="1">
      <c r="A34" s="13">
        <v>25</v>
      </c>
      <c r="B34" s="14"/>
      <c r="C34" s="41" t="s">
        <v>84</v>
      </c>
      <c r="D34" s="42" t="s">
        <v>85</v>
      </c>
      <c r="E34" s="42" t="s">
        <v>47</v>
      </c>
      <c r="F34" s="44">
        <v>40728</v>
      </c>
      <c r="G34" s="49" t="s">
        <v>103</v>
      </c>
      <c r="H34" s="16">
        <v>99.1</v>
      </c>
      <c r="I34" s="24">
        <f t="shared" si="0"/>
        <v>14.571140262361252</v>
      </c>
      <c r="J34" s="7">
        <v>0.1</v>
      </c>
      <c r="K34" s="24">
        <f t="shared" si="1"/>
        <v>0.4</v>
      </c>
      <c r="L34" s="17">
        <v>11</v>
      </c>
      <c r="M34" s="24">
        <f t="shared" si="2"/>
        <v>6.666666666666667</v>
      </c>
      <c r="N34" s="24">
        <f t="shared" si="3"/>
        <v>21.637806929027921</v>
      </c>
      <c r="O34" s="15"/>
      <c r="P34" s="51" t="s">
        <v>113</v>
      </c>
    </row>
    <row r="35" spans="1:16">
      <c r="A35" s="20"/>
      <c r="B35" s="20"/>
      <c r="C35" s="20"/>
      <c r="D35" s="20"/>
      <c r="E35" s="20"/>
    </row>
    <row r="36" spans="1:16" ht="15.75" customHeight="1">
      <c r="A36" s="20"/>
      <c r="B36" s="20"/>
      <c r="C36" s="21"/>
      <c r="D36" s="22"/>
      <c r="E36" s="22"/>
      <c r="F36" s="22"/>
      <c r="G36" s="22"/>
      <c r="H36" s="35"/>
      <c r="I36" s="22"/>
      <c r="M36" s="3"/>
      <c r="O36" s="4"/>
      <c r="P36" s="3"/>
    </row>
    <row r="37" spans="1:16">
      <c r="A37" s="20"/>
      <c r="B37" s="20"/>
      <c r="C37" s="20"/>
      <c r="D37" s="20"/>
      <c r="E37" s="20"/>
      <c r="F37" s="23"/>
      <c r="G37" s="69" t="s">
        <v>394</v>
      </c>
      <c r="H37" s="37"/>
      <c r="I37" s="37"/>
      <c r="M37" s="3"/>
      <c r="O37" s="4"/>
      <c r="P37" s="3"/>
    </row>
    <row r="38" spans="1:16">
      <c r="A38" s="20"/>
      <c r="B38" s="20"/>
      <c r="C38" s="21"/>
      <c r="D38" s="22"/>
      <c r="E38" s="22"/>
      <c r="F38" s="22"/>
      <c r="G38" s="68" t="s">
        <v>393</v>
      </c>
      <c r="H38" s="35"/>
      <c r="I38" s="37"/>
      <c r="M38" s="3"/>
      <c r="O38" s="4"/>
      <c r="P38" s="3"/>
    </row>
    <row r="39" spans="1:16">
      <c r="A39" s="20"/>
      <c r="B39" s="20"/>
      <c r="C39" s="20"/>
      <c r="D39" s="20"/>
      <c r="E39" s="20"/>
      <c r="F39" s="23"/>
      <c r="G39" s="70" t="s">
        <v>395</v>
      </c>
      <c r="H39" s="37"/>
      <c r="I39" s="37"/>
    </row>
    <row r="40" spans="1:16">
      <c r="A40" s="20"/>
      <c r="B40" s="20"/>
      <c r="C40" s="20"/>
      <c r="D40" s="20"/>
      <c r="E40" s="20"/>
      <c r="G40" s="1" t="s">
        <v>396</v>
      </c>
    </row>
    <row r="41" spans="1:16">
      <c r="A41" s="20"/>
      <c r="B41" s="20"/>
      <c r="C41" s="20"/>
      <c r="D41" s="20"/>
      <c r="E41" s="20"/>
      <c r="G41" s="1" t="s">
        <v>397</v>
      </c>
    </row>
    <row r="42" spans="1:16">
      <c r="A42" s="20"/>
      <c r="B42" s="20"/>
      <c r="C42" s="20"/>
      <c r="D42" s="20"/>
      <c r="E42" s="20"/>
      <c r="G42" s="1" t="s">
        <v>398</v>
      </c>
    </row>
    <row r="43" spans="1:16">
      <c r="A43" s="20"/>
      <c r="B43" s="20"/>
      <c r="C43" s="20"/>
      <c r="D43" s="20"/>
      <c r="E43" s="20"/>
      <c r="G43" s="1" t="s">
        <v>399</v>
      </c>
    </row>
    <row r="44" spans="1:16">
      <c r="A44" s="20"/>
      <c r="B44" s="20"/>
      <c r="C44" s="20"/>
      <c r="D44" s="20"/>
      <c r="E44" s="20"/>
      <c r="G44" s="1" t="s">
        <v>400</v>
      </c>
    </row>
    <row r="45" spans="1:16">
      <c r="A45" s="20"/>
      <c r="B45" s="20"/>
      <c r="C45" s="20"/>
      <c r="D45" s="20"/>
      <c r="E45" s="20"/>
      <c r="G45" s="1" t="s">
        <v>401</v>
      </c>
    </row>
    <row r="46" spans="1:16">
      <c r="A46" s="20"/>
      <c r="B46" s="20"/>
      <c r="C46" s="20"/>
      <c r="D46" s="20"/>
      <c r="E46" s="20"/>
      <c r="G46" s="1" t="s">
        <v>402</v>
      </c>
    </row>
    <row r="47" spans="1:16">
      <c r="A47" s="20"/>
      <c r="B47" s="20"/>
      <c r="C47" s="20"/>
      <c r="D47" s="20"/>
      <c r="E47" s="20"/>
      <c r="G47" s="1" t="s">
        <v>403</v>
      </c>
    </row>
    <row r="48" spans="1:16">
      <c r="A48" s="20"/>
      <c r="B48" s="20"/>
      <c r="C48" s="20"/>
      <c r="D48" s="20"/>
      <c r="E48" s="20"/>
      <c r="G48" s="1" t="s">
        <v>404</v>
      </c>
    </row>
    <row r="49" spans="1:5">
      <c r="A49" s="20"/>
      <c r="B49" s="20"/>
      <c r="C49" s="20"/>
      <c r="D49" s="20"/>
      <c r="E49" s="20"/>
    </row>
    <row r="50" spans="1:5">
      <c r="A50" s="20"/>
      <c r="B50" s="20"/>
      <c r="C50" s="20"/>
      <c r="D50" s="20"/>
      <c r="E50" s="20"/>
    </row>
    <row r="51" spans="1:5">
      <c r="A51" s="23"/>
      <c r="B51" s="23"/>
      <c r="C51" s="23"/>
      <c r="D51" s="23"/>
      <c r="E51" s="23"/>
    </row>
  </sheetData>
  <sheetProtection formatCells="0" formatRows="0" insertRows="0" deleteRows="0" autoFilter="0"/>
  <protectedRanges>
    <protectedRange password="CA9C" sqref="J9:J34" name="Диапазон2"/>
    <protectedRange password="CA9C" sqref="B10:H34" name="Диапазон1"/>
  </protectedRanges>
  <sortState ref="A10:P34">
    <sortCondition descending="1" ref="N10:N34"/>
  </sortState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P5:P9"/>
    <mergeCell ref="C5:C8"/>
    <mergeCell ref="E5:E8"/>
    <mergeCell ref="A1:O1"/>
    <mergeCell ref="A2:O2"/>
    <mergeCell ref="A3:F3"/>
    <mergeCell ref="O5:O9"/>
    <mergeCell ref="H5:I6"/>
    <mergeCell ref="J5:K6"/>
    <mergeCell ref="L5:M6"/>
    <mergeCell ref="N5:N7"/>
    <mergeCell ref="A9:G9"/>
    <mergeCell ref="A4:F4"/>
    <mergeCell ref="B5:B8"/>
    <mergeCell ref="D5:D8"/>
    <mergeCell ref="F5:F8"/>
    <mergeCell ref="G5:G8"/>
    <mergeCell ref="A5:A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tabSelected="1" topLeftCell="A25" zoomScale="90" workbookViewId="0">
      <selection activeCell="A33" sqref="A33:XFD33"/>
    </sheetView>
  </sheetViews>
  <sheetFormatPr defaultColWidth="9.109375" defaultRowHeight="15.6"/>
  <cols>
    <col min="1" max="1" width="4.109375" style="32" customWidth="1"/>
    <col min="2" max="2" width="6.88671875" style="32" customWidth="1"/>
    <col min="3" max="3" width="16.33203125" style="32" customWidth="1"/>
    <col min="4" max="4" width="11.6640625" style="32" customWidth="1"/>
    <col min="5" max="5" width="16.88671875" style="32" customWidth="1"/>
    <col min="6" max="6" width="12.109375" style="32" customWidth="1"/>
    <col min="7" max="7" width="45.4414062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6.109375" style="1" customWidth="1"/>
    <col min="16" max="16" width="42.33203125" style="1" customWidth="1"/>
    <col min="17" max="16384" width="9.109375" style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8">
      <c r="A2" s="110" t="s">
        <v>28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34"/>
      <c r="Q2" s="34"/>
      <c r="R2" s="34"/>
    </row>
    <row r="3" spans="1:18">
      <c r="A3" s="111" t="s">
        <v>18</v>
      </c>
      <c r="B3" s="111"/>
      <c r="C3" s="111"/>
      <c r="D3" s="111"/>
      <c r="E3" s="111"/>
      <c r="F3" s="112"/>
      <c r="O3" s="5"/>
    </row>
    <row r="4" spans="1:18" ht="30.75" customHeight="1">
      <c r="A4" s="111" t="s">
        <v>19</v>
      </c>
      <c r="B4" s="111"/>
      <c r="C4" s="111"/>
      <c r="D4" s="111"/>
      <c r="E4" s="111"/>
      <c r="F4" s="129"/>
      <c r="G4" s="6"/>
    </row>
    <row r="5" spans="1:18" s="32" customFormat="1" ht="15.75" customHeight="1">
      <c r="A5" s="121" t="s">
        <v>0</v>
      </c>
      <c r="B5" s="121" t="s">
        <v>8</v>
      </c>
      <c r="C5" s="121" t="s">
        <v>10</v>
      </c>
      <c r="D5" s="121" t="s">
        <v>11</v>
      </c>
      <c r="E5" s="121" t="s">
        <v>12</v>
      </c>
      <c r="F5" s="121" t="s">
        <v>22</v>
      </c>
      <c r="G5" s="121" t="s">
        <v>7</v>
      </c>
      <c r="H5" s="115" t="s">
        <v>17</v>
      </c>
      <c r="I5" s="115"/>
      <c r="J5" s="115" t="s">
        <v>9</v>
      </c>
      <c r="K5" s="115"/>
      <c r="L5" s="115" t="s">
        <v>1</v>
      </c>
      <c r="M5" s="115"/>
      <c r="N5" s="130" t="s">
        <v>13</v>
      </c>
      <c r="O5" s="113" t="s">
        <v>3</v>
      </c>
      <c r="P5" s="131" t="s">
        <v>112</v>
      </c>
    </row>
    <row r="6" spans="1:18" s="32" customFormat="1">
      <c r="A6" s="122"/>
      <c r="B6" s="122"/>
      <c r="C6" s="122"/>
      <c r="D6" s="122"/>
      <c r="E6" s="122"/>
      <c r="F6" s="122"/>
      <c r="G6" s="122"/>
      <c r="H6" s="115"/>
      <c r="I6" s="115"/>
      <c r="J6" s="115"/>
      <c r="K6" s="115"/>
      <c r="L6" s="115"/>
      <c r="M6" s="115"/>
      <c r="N6" s="130"/>
      <c r="O6" s="114"/>
      <c r="P6" s="131"/>
    </row>
    <row r="7" spans="1:18" s="32" customFormat="1" ht="26.4">
      <c r="A7" s="122"/>
      <c r="B7" s="122"/>
      <c r="C7" s="122"/>
      <c r="D7" s="122"/>
      <c r="E7" s="122"/>
      <c r="F7" s="122"/>
      <c r="G7" s="122"/>
      <c r="H7" s="7" t="s">
        <v>4</v>
      </c>
      <c r="I7" s="33" t="s">
        <v>5</v>
      </c>
      <c r="J7" s="7" t="s">
        <v>6</v>
      </c>
      <c r="K7" s="33" t="s">
        <v>5</v>
      </c>
      <c r="L7" s="7" t="s">
        <v>2</v>
      </c>
      <c r="M7" s="27" t="s">
        <v>5</v>
      </c>
      <c r="N7" s="130"/>
      <c r="O7" s="114"/>
      <c r="P7" s="131"/>
    </row>
    <row r="8" spans="1:18" s="32" customFormat="1" ht="16.2" thickBot="1">
      <c r="A8" s="123"/>
      <c r="B8" s="123"/>
      <c r="C8" s="123"/>
      <c r="D8" s="123"/>
      <c r="E8" s="123"/>
      <c r="F8" s="123"/>
      <c r="G8" s="123"/>
      <c r="H8" s="8"/>
      <c r="I8" s="33" t="s">
        <v>16</v>
      </c>
      <c r="J8" s="9"/>
      <c r="K8" s="33" t="s">
        <v>16</v>
      </c>
      <c r="L8" s="9"/>
      <c r="M8" s="33" t="s">
        <v>15</v>
      </c>
      <c r="N8" s="33" t="s">
        <v>14</v>
      </c>
      <c r="O8" s="114"/>
      <c r="P8" s="131"/>
    </row>
    <row r="9" spans="1:18" s="32" customFormat="1" ht="16.2" thickBot="1">
      <c r="A9" s="117" t="s">
        <v>34</v>
      </c>
      <c r="B9" s="118"/>
      <c r="C9" s="118"/>
      <c r="D9" s="118"/>
      <c r="E9" s="118"/>
      <c r="F9" s="118"/>
      <c r="G9" s="118"/>
      <c r="H9" s="10">
        <f>SMALL(H10:H59,1)</f>
        <v>30.1</v>
      </c>
      <c r="I9" s="28"/>
      <c r="J9" s="11">
        <v>10</v>
      </c>
      <c r="K9" s="29"/>
      <c r="L9" s="12">
        <v>33</v>
      </c>
      <c r="M9" s="30"/>
      <c r="N9" s="31"/>
      <c r="O9" s="114"/>
      <c r="P9" s="131"/>
    </row>
    <row r="10" spans="1:18" s="32" customFormat="1" ht="27" customHeight="1">
      <c r="A10" s="71">
        <v>1</v>
      </c>
      <c r="B10" s="72"/>
      <c r="C10" s="73" t="s">
        <v>149</v>
      </c>
      <c r="D10" s="73" t="s">
        <v>138</v>
      </c>
      <c r="E10" s="73" t="s">
        <v>135</v>
      </c>
      <c r="F10" s="90">
        <v>40313</v>
      </c>
      <c r="G10" s="73" t="s">
        <v>192</v>
      </c>
      <c r="H10" s="76">
        <v>30.1</v>
      </c>
      <c r="I10" s="77">
        <f t="shared" ref="I10:I35" si="0">40*$H$9/H10</f>
        <v>40</v>
      </c>
      <c r="J10" s="78">
        <v>9.1999999999999993</v>
      </c>
      <c r="K10" s="77">
        <f t="shared" ref="K10:K36" si="1">40*J10/$J$9</f>
        <v>36.799999999999997</v>
      </c>
      <c r="L10" s="79">
        <v>25</v>
      </c>
      <c r="M10" s="77">
        <f t="shared" ref="M10:M36" si="2">20*L10/$L$9</f>
        <v>15.151515151515152</v>
      </c>
      <c r="N10" s="77">
        <f t="shared" ref="N10:N36" si="3">I10+K10+M10</f>
        <v>91.951515151515153</v>
      </c>
      <c r="O10" s="87" t="s">
        <v>405</v>
      </c>
      <c r="P10" s="100" t="s">
        <v>118</v>
      </c>
    </row>
    <row r="11" spans="1:18" s="32" customFormat="1" ht="27" customHeight="1">
      <c r="A11" s="71">
        <v>2</v>
      </c>
      <c r="B11" s="72"/>
      <c r="C11" s="89" t="s">
        <v>390</v>
      </c>
      <c r="D11" s="89" t="s">
        <v>101</v>
      </c>
      <c r="E11" s="89" t="s">
        <v>136</v>
      </c>
      <c r="F11" s="97">
        <f>'[1]8г кл'!$D$5</f>
        <v>40395</v>
      </c>
      <c r="G11" s="101" t="s">
        <v>110</v>
      </c>
      <c r="H11" s="72">
        <v>37.1</v>
      </c>
      <c r="I11" s="77">
        <f t="shared" si="0"/>
        <v>32.452830188679243</v>
      </c>
      <c r="J11" s="78">
        <v>8.3000000000000007</v>
      </c>
      <c r="K11" s="77">
        <f t="shared" si="1"/>
        <v>33.200000000000003</v>
      </c>
      <c r="L11" s="82">
        <v>15</v>
      </c>
      <c r="M11" s="77">
        <f t="shared" si="2"/>
        <v>9.0909090909090917</v>
      </c>
      <c r="N11" s="77">
        <f t="shared" si="3"/>
        <v>74.74373927958834</v>
      </c>
      <c r="O11" s="87" t="s">
        <v>406</v>
      </c>
      <c r="P11" s="102" t="s">
        <v>205</v>
      </c>
    </row>
    <row r="12" spans="1:18" s="32" customFormat="1" ht="27" customHeight="1">
      <c r="A12" s="71">
        <v>3</v>
      </c>
      <c r="B12" s="72"/>
      <c r="C12" s="94" t="s">
        <v>95</v>
      </c>
      <c r="D12" s="94" t="s">
        <v>99</v>
      </c>
      <c r="E12" s="94" t="s">
        <v>83</v>
      </c>
      <c r="F12" s="90">
        <v>40558</v>
      </c>
      <c r="G12" s="94" t="s">
        <v>195</v>
      </c>
      <c r="H12" s="72">
        <v>47.9</v>
      </c>
      <c r="I12" s="77">
        <f t="shared" si="0"/>
        <v>25.1356993736952</v>
      </c>
      <c r="J12" s="78">
        <v>8.6</v>
      </c>
      <c r="K12" s="77">
        <f t="shared" si="1"/>
        <v>34.4</v>
      </c>
      <c r="L12" s="82">
        <v>19</v>
      </c>
      <c r="M12" s="77">
        <f t="shared" si="2"/>
        <v>11.515151515151516</v>
      </c>
      <c r="N12" s="77">
        <f t="shared" si="3"/>
        <v>71.050850888846711</v>
      </c>
      <c r="O12" s="87" t="s">
        <v>406</v>
      </c>
      <c r="P12" s="102" t="s">
        <v>121</v>
      </c>
    </row>
    <row r="13" spans="1:18" s="32" customFormat="1" ht="27" customHeight="1">
      <c r="A13" s="71">
        <v>4</v>
      </c>
      <c r="B13" s="72"/>
      <c r="C13" s="94" t="s">
        <v>142</v>
      </c>
      <c r="D13" s="94" t="s">
        <v>143</v>
      </c>
      <c r="E13" s="94" t="s">
        <v>61</v>
      </c>
      <c r="F13" s="90">
        <v>40392</v>
      </c>
      <c r="G13" s="73" t="s">
        <v>191</v>
      </c>
      <c r="H13" s="72">
        <v>40.5</v>
      </c>
      <c r="I13" s="77">
        <f t="shared" si="0"/>
        <v>29.728395061728396</v>
      </c>
      <c r="J13" s="78">
        <v>8.1999999999999993</v>
      </c>
      <c r="K13" s="77">
        <f t="shared" si="1"/>
        <v>32.799999999999997</v>
      </c>
      <c r="L13" s="82">
        <v>13</v>
      </c>
      <c r="M13" s="77">
        <f t="shared" si="2"/>
        <v>7.8787878787878789</v>
      </c>
      <c r="N13" s="77">
        <f t="shared" si="3"/>
        <v>70.407182940516265</v>
      </c>
      <c r="O13" s="87" t="s">
        <v>406</v>
      </c>
      <c r="P13" s="102" t="s">
        <v>202</v>
      </c>
    </row>
    <row r="14" spans="1:18" s="18" customFormat="1" ht="27" customHeight="1">
      <c r="A14" s="71">
        <v>5</v>
      </c>
      <c r="B14" s="72"/>
      <c r="C14" s="73" t="s">
        <v>140</v>
      </c>
      <c r="D14" s="73" t="s">
        <v>132</v>
      </c>
      <c r="E14" s="73" t="s">
        <v>141</v>
      </c>
      <c r="F14" s="90">
        <v>40221</v>
      </c>
      <c r="G14" s="92" t="s">
        <v>190</v>
      </c>
      <c r="H14" s="72">
        <v>60.1</v>
      </c>
      <c r="I14" s="77">
        <f t="shared" si="0"/>
        <v>20.033277870216306</v>
      </c>
      <c r="J14" s="78">
        <v>8.4</v>
      </c>
      <c r="K14" s="77">
        <f t="shared" si="1"/>
        <v>33.6</v>
      </c>
      <c r="L14" s="82">
        <v>19</v>
      </c>
      <c r="M14" s="77">
        <f t="shared" si="2"/>
        <v>11.515151515151516</v>
      </c>
      <c r="N14" s="77">
        <f t="shared" si="3"/>
        <v>65.14842938536782</v>
      </c>
      <c r="O14" s="87" t="s">
        <v>406</v>
      </c>
      <c r="P14" s="103" t="s">
        <v>118</v>
      </c>
    </row>
    <row r="15" spans="1:18" s="18" customFormat="1" ht="27" customHeight="1">
      <c r="A15" s="71">
        <v>6</v>
      </c>
      <c r="B15" s="72"/>
      <c r="C15" s="89" t="s">
        <v>146</v>
      </c>
      <c r="D15" s="89" t="s">
        <v>147</v>
      </c>
      <c r="E15" s="89" t="s">
        <v>148</v>
      </c>
      <c r="F15" s="97">
        <v>40492</v>
      </c>
      <c r="G15" s="104" t="s">
        <v>187</v>
      </c>
      <c r="H15" s="72">
        <v>59.5</v>
      </c>
      <c r="I15" s="77">
        <f t="shared" si="0"/>
        <v>20.235294117647058</v>
      </c>
      <c r="J15" s="105">
        <v>8.5</v>
      </c>
      <c r="K15" s="77">
        <f t="shared" si="1"/>
        <v>34</v>
      </c>
      <c r="L15" s="82">
        <v>16</v>
      </c>
      <c r="M15" s="77">
        <f t="shared" si="2"/>
        <v>9.6969696969696972</v>
      </c>
      <c r="N15" s="77">
        <f t="shared" si="3"/>
        <v>63.932263814616753</v>
      </c>
      <c r="O15" s="87" t="s">
        <v>406</v>
      </c>
      <c r="P15" s="106" t="s">
        <v>200</v>
      </c>
    </row>
    <row r="16" spans="1:18" s="18" customFormat="1" ht="27" customHeight="1">
      <c r="A16" s="71">
        <v>7</v>
      </c>
      <c r="B16" s="72"/>
      <c r="C16" s="83" t="s">
        <v>137</v>
      </c>
      <c r="D16" s="83" t="s">
        <v>138</v>
      </c>
      <c r="E16" s="83" t="s">
        <v>139</v>
      </c>
      <c r="F16" s="91">
        <v>40208</v>
      </c>
      <c r="G16" s="92" t="s">
        <v>189</v>
      </c>
      <c r="H16" s="72">
        <v>42.1</v>
      </c>
      <c r="I16" s="77">
        <f t="shared" si="0"/>
        <v>28.598574821852729</v>
      </c>
      <c r="J16" s="78">
        <v>6.9</v>
      </c>
      <c r="K16" s="77">
        <f t="shared" si="1"/>
        <v>27.6</v>
      </c>
      <c r="L16" s="82">
        <v>11</v>
      </c>
      <c r="M16" s="77">
        <f t="shared" si="2"/>
        <v>6.666666666666667</v>
      </c>
      <c r="N16" s="77">
        <f t="shared" si="3"/>
        <v>62.865241488519395</v>
      </c>
      <c r="O16" s="87" t="s">
        <v>406</v>
      </c>
      <c r="P16" s="103" t="s">
        <v>202</v>
      </c>
    </row>
    <row r="17" spans="1:16" s="18" customFormat="1" ht="27" customHeight="1">
      <c r="A17" s="13">
        <v>8</v>
      </c>
      <c r="B17" s="14"/>
      <c r="C17" s="43" t="s">
        <v>178</v>
      </c>
      <c r="D17" s="43" t="s">
        <v>179</v>
      </c>
      <c r="E17" s="43" t="s">
        <v>180</v>
      </c>
      <c r="F17" s="62">
        <v>40612</v>
      </c>
      <c r="G17" s="61" t="s">
        <v>106</v>
      </c>
      <c r="H17" s="16">
        <v>47.2</v>
      </c>
      <c r="I17" s="24">
        <f t="shared" si="0"/>
        <v>25.508474576271183</v>
      </c>
      <c r="J17" s="7">
        <v>7.4</v>
      </c>
      <c r="K17" s="24">
        <f t="shared" si="1"/>
        <v>29.6</v>
      </c>
      <c r="L17" s="17">
        <v>12</v>
      </c>
      <c r="M17" s="24">
        <f t="shared" si="2"/>
        <v>7.2727272727272725</v>
      </c>
      <c r="N17" s="24">
        <f t="shared" si="3"/>
        <v>62.381201848998458</v>
      </c>
      <c r="O17" s="15"/>
      <c r="P17" s="40" t="s">
        <v>124</v>
      </c>
    </row>
    <row r="18" spans="1:16" s="18" customFormat="1" ht="27" customHeight="1">
      <c r="A18" s="13">
        <v>9</v>
      </c>
      <c r="B18" s="14"/>
      <c r="C18" s="41" t="s">
        <v>172</v>
      </c>
      <c r="D18" s="41" t="s">
        <v>173</v>
      </c>
      <c r="E18" s="41" t="s">
        <v>166</v>
      </c>
      <c r="F18" s="59">
        <v>40392</v>
      </c>
      <c r="G18" s="41" t="s">
        <v>108</v>
      </c>
      <c r="H18" s="16">
        <v>50.4</v>
      </c>
      <c r="I18" s="24">
        <f t="shared" si="0"/>
        <v>23.888888888888889</v>
      </c>
      <c r="J18" s="7">
        <v>8.4</v>
      </c>
      <c r="K18" s="24">
        <f t="shared" si="1"/>
        <v>33.6</v>
      </c>
      <c r="L18" s="17">
        <v>8</v>
      </c>
      <c r="M18" s="24">
        <f t="shared" si="2"/>
        <v>4.8484848484848486</v>
      </c>
      <c r="N18" s="24">
        <f t="shared" si="3"/>
        <v>62.337373737373746</v>
      </c>
      <c r="O18" s="15"/>
      <c r="P18" s="38" t="s">
        <v>203</v>
      </c>
    </row>
    <row r="19" spans="1:16" s="18" customFormat="1" ht="27" customHeight="1">
      <c r="A19" s="13">
        <v>10</v>
      </c>
      <c r="B19" s="14"/>
      <c r="C19" s="41" t="s">
        <v>167</v>
      </c>
      <c r="D19" s="41" t="s">
        <v>168</v>
      </c>
      <c r="E19" s="41" t="s">
        <v>102</v>
      </c>
      <c r="F19" s="59">
        <v>40304</v>
      </c>
      <c r="G19" s="41" t="s">
        <v>194</v>
      </c>
      <c r="H19" s="16">
        <v>55.4</v>
      </c>
      <c r="I19" s="24">
        <f t="shared" si="0"/>
        <v>21.732851985559567</v>
      </c>
      <c r="J19" s="7">
        <v>7.5</v>
      </c>
      <c r="K19" s="24">
        <f t="shared" si="1"/>
        <v>30</v>
      </c>
      <c r="L19" s="17">
        <v>17</v>
      </c>
      <c r="M19" s="24">
        <f t="shared" si="2"/>
        <v>10.303030303030303</v>
      </c>
      <c r="N19" s="24">
        <f t="shared" si="3"/>
        <v>62.035882288589868</v>
      </c>
      <c r="O19" s="15"/>
      <c r="P19" s="38" t="s">
        <v>205</v>
      </c>
    </row>
    <row r="20" spans="1:16" s="18" customFormat="1" ht="27" customHeight="1">
      <c r="A20" s="13">
        <v>11</v>
      </c>
      <c r="B20" s="14"/>
      <c r="C20" s="43" t="s">
        <v>158</v>
      </c>
      <c r="D20" s="43" t="s">
        <v>159</v>
      </c>
      <c r="E20" s="43" t="s">
        <v>160</v>
      </c>
      <c r="F20" s="60">
        <v>40459</v>
      </c>
      <c r="G20" s="61" t="s">
        <v>108</v>
      </c>
      <c r="H20" s="16">
        <v>39.799999999999997</v>
      </c>
      <c r="I20" s="24">
        <f t="shared" si="0"/>
        <v>30.251256281407038</v>
      </c>
      <c r="J20" s="7">
        <v>5</v>
      </c>
      <c r="K20" s="24">
        <f t="shared" si="1"/>
        <v>20</v>
      </c>
      <c r="L20" s="17">
        <v>14</v>
      </c>
      <c r="M20" s="24">
        <f t="shared" si="2"/>
        <v>8.4848484848484844</v>
      </c>
      <c r="N20" s="24">
        <f t="shared" si="3"/>
        <v>58.736104766255522</v>
      </c>
      <c r="O20" s="15"/>
      <c r="P20" s="40" t="s">
        <v>203</v>
      </c>
    </row>
    <row r="21" spans="1:16" s="18" customFormat="1" ht="27" customHeight="1">
      <c r="A21" s="13">
        <v>12</v>
      </c>
      <c r="B21" s="14"/>
      <c r="C21" s="42" t="s">
        <v>92</v>
      </c>
      <c r="D21" s="42" t="s">
        <v>154</v>
      </c>
      <c r="E21" s="42" t="s">
        <v>177</v>
      </c>
      <c r="F21" s="60">
        <v>40390</v>
      </c>
      <c r="G21" s="61" t="s">
        <v>198</v>
      </c>
      <c r="H21" s="16">
        <v>51.1</v>
      </c>
      <c r="I21" s="24">
        <f t="shared" si="0"/>
        <v>23.561643835616437</v>
      </c>
      <c r="J21" s="7">
        <v>6.1</v>
      </c>
      <c r="K21" s="24">
        <f t="shared" si="1"/>
        <v>24.4</v>
      </c>
      <c r="L21" s="17">
        <v>17</v>
      </c>
      <c r="M21" s="24">
        <f t="shared" si="2"/>
        <v>10.303030303030303</v>
      </c>
      <c r="N21" s="24">
        <f t="shared" si="3"/>
        <v>58.26467413864674</v>
      </c>
      <c r="O21" s="15"/>
      <c r="P21" s="39" t="s">
        <v>120</v>
      </c>
    </row>
    <row r="22" spans="1:16" s="18" customFormat="1" ht="27" customHeight="1">
      <c r="A22" s="13">
        <v>13</v>
      </c>
      <c r="B22" s="14"/>
      <c r="C22" s="41" t="s">
        <v>131</v>
      </c>
      <c r="D22" s="41" t="s">
        <v>132</v>
      </c>
      <c r="E22" s="41" t="s">
        <v>133</v>
      </c>
      <c r="F22" s="59">
        <v>40590</v>
      </c>
      <c r="G22" s="41" t="s">
        <v>188</v>
      </c>
      <c r="H22" s="16">
        <v>73.8</v>
      </c>
      <c r="I22" s="24">
        <f t="shared" si="0"/>
        <v>16.314363143631436</v>
      </c>
      <c r="J22" s="7">
        <v>7.2</v>
      </c>
      <c r="K22" s="24">
        <f t="shared" si="1"/>
        <v>28.8</v>
      </c>
      <c r="L22" s="17">
        <v>18</v>
      </c>
      <c r="M22" s="24">
        <f t="shared" si="2"/>
        <v>10.909090909090908</v>
      </c>
      <c r="N22" s="24">
        <f t="shared" si="3"/>
        <v>56.023454052722343</v>
      </c>
      <c r="O22" s="15"/>
      <c r="P22" s="38" t="s">
        <v>201</v>
      </c>
    </row>
    <row r="23" spans="1:16" s="18" customFormat="1" ht="27" customHeight="1">
      <c r="A23" s="13">
        <v>14</v>
      </c>
      <c r="B23" s="14"/>
      <c r="C23" s="55" t="s">
        <v>164</v>
      </c>
      <c r="D23" s="55" t="s">
        <v>165</v>
      </c>
      <c r="E23" s="55" t="s">
        <v>166</v>
      </c>
      <c r="F23" s="57">
        <v>40525</v>
      </c>
      <c r="G23" s="58" t="s">
        <v>187</v>
      </c>
      <c r="H23" s="16">
        <v>38.799999999999997</v>
      </c>
      <c r="I23" s="24">
        <f t="shared" si="0"/>
        <v>31.03092783505155</v>
      </c>
      <c r="J23" s="7">
        <v>4.5</v>
      </c>
      <c r="K23" s="24">
        <f t="shared" si="1"/>
        <v>18</v>
      </c>
      <c r="L23" s="17">
        <v>9</v>
      </c>
      <c r="M23" s="24">
        <f t="shared" si="2"/>
        <v>5.4545454545454541</v>
      </c>
      <c r="N23" s="24">
        <f t="shared" si="3"/>
        <v>54.485473289597003</v>
      </c>
      <c r="O23" s="15"/>
      <c r="P23" s="56" t="s">
        <v>200</v>
      </c>
    </row>
    <row r="24" spans="1:16" s="18" customFormat="1" ht="27" customHeight="1">
      <c r="A24" s="13">
        <v>15</v>
      </c>
      <c r="B24" s="14"/>
      <c r="C24" s="43" t="s">
        <v>183</v>
      </c>
      <c r="D24" s="43" t="s">
        <v>184</v>
      </c>
      <c r="E24" s="43" t="s">
        <v>135</v>
      </c>
      <c r="F24" s="62">
        <v>40323</v>
      </c>
      <c r="G24" s="42" t="s">
        <v>199</v>
      </c>
      <c r="H24" s="16">
        <v>46.3</v>
      </c>
      <c r="I24" s="24">
        <f t="shared" si="0"/>
        <v>26.004319654427647</v>
      </c>
      <c r="J24" s="7">
        <v>5.6</v>
      </c>
      <c r="K24" s="24">
        <f t="shared" si="1"/>
        <v>22.4</v>
      </c>
      <c r="L24" s="17">
        <v>10</v>
      </c>
      <c r="M24" s="24">
        <f t="shared" si="2"/>
        <v>6.0606060606060606</v>
      </c>
      <c r="N24" s="24">
        <f t="shared" si="3"/>
        <v>54.464925715033708</v>
      </c>
      <c r="O24" s="15"/>
      <c r="P24" s="39" t="s">
        <v>201</v>
      </c>
    </row>
    <row r="25" spans="1:16" s="18" customFormat="1" ht="27" customHeight="1">
      <c r="A25" s="13">
        <v>16</v>
      </c>
      <c r="B25" s="14"/>
      <c r="C25" s="42" t="s">
        <v>153</v>
      </c>
      <c r="D25" s="42" t="s">
        <v>154</v>
      </c>
      <c r="E25" s="42" t="s">
        <v>50</v>
      </c>
      <c r="F25" s="60">
        <v>40384</v>
      </c>
      <c r="G25" s="61" t="s">
        <v>190</v>
      </c>
      <c r="H25" s="16">
        <v>55.6</v>
      </c>
      <c r="I25" s="24">
        <f t="shared" si="0"/>
        <v>21.654676258992804</v>
      </c>
      <c r="J25" s="7">
        <v>5.7</v>
      </c>
      <c r="K25" s="24">
        <f t="shared" si="1"/>
        <v>22.8</v>
      </c>
      <c r="L25" s="17">
        <v>12</v>
      </c>
      <c r="M25" s="24">
        <f t="shared" si="2"/>
        <v>7.2727272727272725</v>
      </c>
      <c r="N25" s="24">
        <f t="shared" si="3"/>
        <v>51.727403531720078</v>
      </c>
      <c r="O25" s="15"/>
      <c r="P25" s="40" t="s">
        <v>118</v>
      </c>
    </row>
    <row r="26" spans="1:16" s="18" customFormat="1" ht="27" customHeight="1">
      <c r="A26" s="13">
        <v>17</v>
      </c>
      <c r="B26" s="14"/>
      <c r="C26" s="55" t="s">
        <v>128</v>
      </c>
      <c r="D26" s="55" t="s">
        <v>129</v>
      </c>
      <c r="E26" s="55" t="s">
        <v>130</v>
      </c>
      <c r="F26" s="57">
        <v>40343</v>
      </c>
      <c r="G26" s="58" t="s">
        <v>187</v>
      </c>
      <c r="H26" s="16">
        <v>75</v>
      </c>
      <c r="I26" s="24">
        <f t="shared" si="0"/>
        <v>16.053333333333335</v>
      </c>
      <c r="J26" s="7">
        <v>5.7</v>
      </c>
      <c r="K26" s="24">
        <f t="shared" si="1"/>
        <v>22.8</v>
      </c>
      <c r="L26" s="17">
        <v>16</v>
      </c>
      <c r="M26" s="24">
        <f t="shared" si="2"/>
        <v>9.6969696969696972</v>
      </c>
      <c r="N26" s="24">
        <f t="shared" si="3"/>
        <v>48.550303030303034</v>
      </c>
      <c r="O26" s="15"/>
      <c r="P26" s="56" t="s">
        <v>200</v>
      </c>
    </row>
    <row r="27" spans="1:16" s="18" customFormat="1" ht="27" customHeight="1">
      <c r="A27" s="13">
        <v>18</v>
      </c>
      <c r="B27" s="14"/>
      <c r="C27" s="42" t="s">
        <v>161</v>
      </c>
      <c r="D27" s="42" t="s">
        <v>162</v>
      </c>
      <c r="E27" s="42" t="s">
        <v>163</v>
      </c>
      <c r="F27" s="60">
        <v>40225</v>
      </c>
      <c r="G27" s="61" t="s">
        <v>190</v>
      </c>
      <c r="H27" s="16">
        <v>75.099999999999994</v>
      </c>
      <c r="I27" s="24">
        <f t="shared" si="0"/>
        <v>16.031957390146474</v>
      </c>
      <c r="J27" s="7">
        <v>5.3</v>
      </c>
      <c r="K27" s="24">
        <f t="shared" si="1"/>
        <v>21.2</v>
      </c>
      <c r="L27" s="17">
        <v>14</v>
      </c>
      <c r="M27" s="24">
        <f t="shared" si="2"/>
        <v>8.4848484848484844</v>
      </c>
      <c r="N27" s="24">
        <f t="shared" si="3"/>
        <v>45.716805874994961</v>
      </c>
      <c r="O27" s="15"/>
      <c r="P27" s="40" t="s">
        <v>118</v>
      </c>
    </row>
    <row r="28" spans="1:16" s="18" customFormat="1" ht="27" customHeight="1">
      <c r="A28" s="13">
        <v>19</v>
      </c>
      <c r="B28" s="14"/>
      <c r="C28" s="43" t="s">
        <v>150</v>
      </c>
      <c r="D28" s="43" t="s">
        <v>151</v>
      </c>
      <c r="E28" s="43" t="s">
        <v>152</v>
      </c>
      <c r="F28" s="60">
        <v>40291</v>
      </c>
      <c r="G28" s="61" t="s">
        <v>108</v>
      </c>
      <c r="H28" s="16">
        <v>72.3</v>
      </c>
      <c r="I28" s="24">
        <f t="shared" si="0"/>
        <v>16.652835408022131</v>
      </c>
      <c r="J28" s="7">
        <v>4.4000000000000004</v>
      </c>
      <c r="K28" s="24">
        <f t="shared" si="1"/>
        <v>17.600000000000001</v>
      </c>
      <c r="L28" s="17">
        <v>12</v>
      </c>
      <c r="M28" s="24">
        <f t="shared" si="2"/>
        <v>7.2727272727272725</v>
      </c>
      <c r="N28" s="24">
        <f t="shared" si="3"/>
        <v>41.52556268074941</v>
      </c>
      <c r="O28" s="15"/>
      <c r="P28" s="40" t="s">
        <v>203</v>
      </c>
    </row>
    <row r="29" spans="1:16" s="18" customFormat="1" ht="27" customHeight="1">
      <c r="A29" s="13">
        <v>20</v>
      </c>
      <c r="B29" s="14"/>
      <c r="C29" s="42" t="s">
        <v>155</v>
      </c>
      <c r="D29" s="42" t="s">
        <v>156</v>
      </c>
      <c r="E29" s="42" t="s">
        <v>157</v>
      </c>
      <c r="F29" s="60">
        <v>40603</v>
      </c>
      <c r="G29" s="61" t="s">
        <v>193</v>
      </c>
      <c r="H29" s="16">
        <v>55.5</v>
      </c>
      <c r="I29" s="24">
        <f t="shared" si="0"/>
        <v>21.693693693693692</v>
      </c>
      <c r="J29" s="7">
        <v>3.1</v>
      </c>
      <c r="K29" s="24">
        <f t="shared" si="1"/>
        <v>12.4</v>
      </c>
      <c r="L29" s="17">
        <v>11</v>
      </c>
      <c r="M29" s="24">
        <f t="shared" si="2"/>
        <v>6.666666666666667</v>
      </c>
      <c r="N29" s="24">
        <f t="shared" si="3"/>
        <v>40.760360360360359</v>
      </c>
      <c r="O29" s="15"/>
      <c r="P29" s="39" t="s">
        <v>204</v>
      </c>
    </row>
    <row r="30" spans="1:16" s="18" customFormat="1" ht="27" customHeight="1">
      <c r="A30" s="13">
        <v>21</v>
      </c>
      <c r="B30" s="14"/>
      <c r="C30" s="43" t="s">
        <v>181</v>
      </c>
      <c r="D30" s="43" t="s">
        <v>182</v>
      </c>
      <c r="E30" s="43" t="s">
        <v>73</v>
      </c>
      <c r="F30" s="62">
        <v>40324</v>
      </c>
      <c r="G30" s="61" t="s">
        <v>197</v>
      </c>
      <c r="H30" s="16">
        <v>66.7</v>
      </c>
      <c r="I30" s="24">
        <f t="shared" si="0"/>
        <v>18.050974512743629</v>
      </c>
      <c r="J30" s="7">
        <v>3.8</v>
      </c>
      <c r="K30" s="24">
        <f t="shared" si="1"/>
        <v>15.2</v>
      </c>
      <c r="L30" s="17">
        <v>11</v>
      </c>
      <c r="M30" s="24">
        <f t="shared" si="2"/>
        <v>6.666666666666667</v>
      </c>
      <c r="N30" s="24">
        <f t="shared" si="3"/>
        <v>39.917641179410289</v>
      </c>
      <c r="O30" s="15"/>
      <c r="P30" s="40" t="s">
        <v>208</v>
      </c>
    </row>
    <row r="31" spans="1:16" s="18" customFormat="1" ht="27" customHeight="1">
      <c r="A31" s="13">
        <v>22</v>
      </c>
      <c r="B31" s="14"/>
      <c r="C31" s="41" t="s">
        <v>174</v>
      </c>
      <c r="D31" s="42" t="s">
        <v>175</v>
      </c>
      <c r="E31" s="42" t="s">
        <v>176</v>
      </c>
      <c r="F31" s="59">
        <v>40490</v>
      </c>
      <c r="G31" s="41" t="s">
        <v>103</v>
      </c>
      <c r="H31" s="16">
        <v>72.599999999999994</v>
      </c>
      <c r="I31" s="24">
        <f t="shared" si="0"/>
        <v>16.584022038567493</v>
      </c>
      <c r="J31" s="7">
        <v>3.7</v>
      </c>
      <c r="K31" s="24">
        <f t="shared" si="1"/>
        <v>14.8</v>
      </c>
      <c r="L31" s="17">
        <v>11</v>
      </c>
      <c r="M31" s="24">
        <f t="shared" si="2"/>
        <v>6.666666666666667</v>
      </c>
      <c r="N31" s="24">
        <f t="shared" si="3"/>
        <v>38.050688705234158</v>
      </c>
      <c r="O31" s="15"/>
      <c r="P31" s="38" t="s">
        <v>122</v>
      </c>
    </row>
    <row r="32" spans="1:16" s="18" customFormat="1" ht="27" customHeight="1">
      <c r="A32" s="13">
        <v>23</v>
      </c>
      <c r="B32" s="14"/>
      <c r="C32" s="42" t="s">
        <v>134</v>
      </c>
      <c r="D32" s="42" t="s">
        <v>49</v>
      </c>
      <c r="E32" s="42" t="s">
        <v>135</v>
      </c>
      <c r="F32" s="60">
        <v>40603</v>
      </c>
      <c r="G32" s="61" t="s">
        <v>198</v>
      </c>
      <c r="H32" s="16">
        <v>74.400000000000006</v>
      </c>
      <c r="I32" s="24">
        <f t="shared" si="0"/>
        <v>16.182795698924728</v>
      </c>
      <c r="J32" s="7">
        <v>3.2</v>
      </c>
      <c r="K32" s="24">
        <f t="shared" si="1"/>
        <v>12.8</v>
      </c>
      <c r="L32" s="17">
        <v>11</v>
      </c>
      <c r="M32" s="24">
        <f t="shared" si="2"/>
        <v>6.666666666666667</v>
      </c>
      <c r="N32" s="24">
        <f t="shared" si="3"/>
        <v>35.649462365591397</v>
      </c>
      <c r="O32" s="15"/>
      <c r="P32" s="39" t="s">
        <v>120</v>
      </c>
    </row>
    <row r="33" spans="1:16" s="18" customFormat="1" ht="27" customHeight="1">
      <c r="A33" s="13">
        <v>24</v>
      </c>
      <c r="B33" s="14"/>
      <c r="C33" s="43" t="s">
        <v>181</v>
      </c>
      <c r="D33" s="43" t="s">
        <v>151</v>
      </c>
      <c r="E33" s="43" t="s">
        <v>133</v>
      </c>
      <c r="F33" s="62">
        <v>40317</v>
      </c>
      <c r="G33" s="61" t="s">
        <v>196</v>
      </c>
      <c r="H33" s="16">
        <v>56.4</v>
      </c>
      <c r="I33" s="24">
        <f t="shared" si="0"/>
        <v>21.347517730496456</v>
      </c>
      <c r="J33" s="17">
        <v>2.1</v>
      </c>
      <c r="K33" s="24">
        <f t="shared" si="1"/>
        <v>8.4</v>
      </c>
      <c r="L33" s="17">
        <v>9</v>
      </c>
      <c r="M33" s="24">
        <f t="shared" si="2"/>
        <v>5.4545454545454541</v>
      </c>
      <c r="N33" s="24">
        <f t="shared" si="3"/>
        <v>35.202063185041908</v>
      </c>
      <c r="O33" s="15"/>
      <c r="P33" s="40" t="s">
        <v>207</v>
      </c>
    </row>
    <row r="34" spans="1:16" s="18" customFormat="1" ht="27" customHeight="1">
      <c r="A34" s="13">
        <v>25</v>
      </c>
      <c r="B34" s="14"/>
      <c r="C34" s="43" t="s">
        <v>169</v>
      </c>
      <c r="D34" s="43" t="s">
        <v>170</v>
      </c>
      <c r="E34" s="42" t="s">
        <v>171</v>
      </c>
      <c r="F34" s="57">
        <v>40206</v>
      </c>
      <c r="G34" s="61" t="s">
        <v>189</v>
      </c>
      <c r="H34" s="16">
        <v>48.8</v>
      </c>
      <c r="I34" s="24">
        <f t="shared" si="0"/>
        <v>24.672131147540984</v>
      </c>
      <c r="J34" s="7">
        <v>0.1</v>
      </c>
      <c r="K34" s="24">
        <f t="shared" si="1"/>
        <v>0.4</v>
      </c>
      <c r="L34" s="17">
        <v>13</v>
      </c>
      <c r="M34" s="24">
        <f t="shared" si="2"/>
        <v>7.8787878787878789</v>
      </c>
      <c r="N34" s="24">
        <f t="shared" si="3"/>
        <v>32.950919026328862</v>
      </c>
      <c r="O34" s="15"/>
      <c r="P34" s="40" t="s">
        <v>206</v>
      </c>
    </row>
    <row r="35" spans="1:16" s="18" customFormat="1" ht="27" customHeight="1">
      <c r="A35" s="13">
        <v>26</v>
      </c>
      <c r="B35" s="14"/>
      <c r="C35" s="55" t="s">
        <v>185</v>
      </c>
      <c r="D35" s="55" t="s">
        <v>186</v>
      </c>
      <c r="E35" s="55" t="s">
        <v>83</v>
      </c>
      <c r="F35" s="57">
        <v>40300</v>
      </c>
      <c r="G35" s="58" t="s">
        <v>187</v>
      </c>
      <c r="H35" s="16">
        <v>49.8</v>
      </c>
      <c r="I35" s="24">
        <f t="shared" si="0"/>
        <v>24.176706827309239</v>
      </c>
      <c r="J35" s="7">
        <v>0.1</v>
      </c>
      <c r="K35" s="24">
        <f t="shared" si="1"/>
        <v>0.4</v>
      </c>
      <c r="L35" s="17">
        <v>13</v>
      </c>
      <c r="M35" s="24">
        <f t="shared" si="2"/>
        <v>7.8787878787878789</v>
      </c>
      <c r="N35" s="24">
        <f t="shared" si="3"/>
        <v>32.455494706097113</v>
      </c>
      <c r="O35" s="15"/>
      <c r="P35" s="56" t="s">
        <v>200</v>
      </c>
    </row>
    <row r="36" spans="1:16" s="18" customFormat="1" ht="27" customHeight="1">
      <c r="A36" s="13">
        <v>27</v>
      </c>
      <c r="B36" s="14"/>
      <c r="C36" s="42" t="s">
        <v>144</v>
      </c>
      <c r="D36" s="42" t="s">
        <v>145</v>
      </c>
      <c r="E36" s="42" t="s">
        <v>61</v>
      </c>
      <c r="F36" s="60">
        <v>40442</v>
      </c>
      <c r="G36" s="61" t="s">
        <v>190</v>
      </c>
      <c r="H36" s="16"/>
      <c r="I36" s="24">
        <v>0</v>
      </c>
      <c r="J36" s="7">
        <v>0</v>
      </c>
      <c r="K36" s="24">
        <f t="shared" si="1"/>
        <v>0</v>
      </c>
      <c r="L36" s="17">
        <v>16</v>
      </c>
      <c r="M36" s="24">
        <f t="shared" si="2"/>
        <v>9.6969696969696972</v>
      </c>
      <c r="N36" s="24">
        <f t="shared" si="3"/>
        <v>9.6969696969696972</v>
      </c>
      <c r="O36" s="15"/>
      <c r="P36" s="39" t="s">
        <v>118</v>
      </c>
    </row>
    <row r="37" spans="1:16">
      <c r="A37" s="20"/>
      <c r="B37" s="20"/>
      <c r="C37" s="20"/>
      <c r="D37" s="20"/>
      <c r="E37" s="20"/>
    </row>
    <row r="38" spans="1:16" ht="15.75" customHeight="1">
      <c r="A38" s="20"/>
      <c r="B38" s="20"/>
      <c r="C38" s="21"/>
      <c r="D38" s="22"/>
      <c r="E38" s="22"/>
      <c r="F38" s="22"/>
      <c r="G38" s="22"/>
      <c r="H38" s="35"/>
      <c r="I38" s="22"/>
      <c r="M38" s="3"/>
      <c r="O38" s="4"/>
      <c r="P38" s="3"/>
    </row>
    <row r="39" spans="1:16">
      <c r="A39" s="20"/>
      <c r="B39" s="20"/>
      <c r="C39" s="20"/>
      <c r="D39" s="20"/>
      <c r="E39" s="20"/>
      <c r="F39" s="23"/>
      <c r="G39" s="69" t="s">
        <v>394</v>
      </c>
      <c r="H39" s="37"/>
      <c r="M39" s="3"/>
      <c r="O39" s="4"/>
      <c r="P39" s="3"/>
    </row>
    <row r="40" spans="1:16">
      <c r="A40" s="20"/>
      <c r="B40" s="20"/>
      <c r="C40" s="21"/>
      <c r="D40" s="22"/>
      <c r="E40" s="22"/>
      <c r="F40" s="22"/>
      <c r="G40" s="68" t="s">
        <v>393</v>
      </c>
      <c r="H40" s="35"/>
      <c r="M40" s="3"/>
      <c r="O40" s="4"/>
      <c r="P40" s="3"/>
    </row>
    <row r="41" spans="1:16">
      <c r="A41" s="20"/>
      <c r="B41" s="20"/>
      <c r="C41" s="20"/>
      <c r="D41" s="20"/>
      <c r="E41" s="20"/>
      <c r="G41" s="70" t="s">
        <v>395</v>
      </c>
    </row>
    <row r="42" spans="1:16">
      <c r="A42" s="20"/>
      <c r="B42" s="20"/>
      <c r="C42" s="20"/>
      <c r="D42" s="20"/>
      <c r="E42" s="20"/>
      <c r="G42" s="1" t="s">
        <v>396</v>
      </c>
    </row>
    <row r="43" spans="1:16">
      <c r="A43" s="20"/>
      <c r="B43" s="20"/>
      <c r="C43" s="20"/>
      <c r="D43" s="20"/>
      <c r="E43" s="20"/>
      <c r="G43" s="1" t="s">
        <v>397</v>
      </c>
    </row>
    <row r="44" spans="1:16">
      <c r="A44" s="20"/>
      <c r="B44" s="20"/>
      <c r="C44" s="20"/>
      <c r="D44" s="20"/>
      <c r="E44" s="20"/>
      <c r="G44" s="1" t="s">
        <v>398</v>
      </c>
    </row>
    <row r="45" spans="1:16">
      <c r="A45" s="20"/>
      <c r="B45" s="20"/>
      <c r="C45" s="20"/>
      <c r="D45" s="20"/>
      <c r="E45" s="20"/>
      <c r="G45" s="1" t="s">
        <v>399</v>
      </c>
    </row>
    <row r="46" spans="1:16">
      <c r="A46" s="20"/>
      <c r="B46" s="20"/>
      <c r="C46" s="20"/>
      <c r="D46" s="20"/>
      <c r="E46" s="20"/>
      <c r="G46" s="1" t="s">
        <v>400</v>
      </c>
    </row>
    <row r="47" spans="1:16">
      <c r="A47" s="20"/>
      <c r="B47" s="20"/>
      <c r="C47" s="20"/>
      <c r="D47" s="20"/>
      <c r="E47" s="20"/>
      <c r="G47" s="1" t="s">
        <v>401</v>
      </c>
    </row>
    <row r="48" spans="1:16">
      <c r="A48" s="20"/>
      <c r="B48" s="20"/>
      <c r="C48" s="20"/>
      <c r="D48" s="20"/>
      <c r="E48" s="20"/>
      <c r="G48" s="1" t="s">
        <v>402</v>
      </c>
    </row>
    <row r="49" spans="1:7">
      <c r="A49" s="20"/>
      <c r="B49" s="20"/>
      <c r="C49" s="20"/>
      <c r="D49" s="20"/>
      <c r="E49" s="20"/>
      <c r="G49" s="1" t="s">
        <v>403</v>
      </c>
    </row>
    <row r="50" spans="1:7">
      <c r="A50" s="20"/>
      <c r="B50" s="20"/>
      <c r="C50" s="20"/>
      <c r="D50" s="20"/>
      <c r="E50" s="20"/>
      <c r="G50" s="1" t="s">
        <v>404</v>
      </c>
    </row>
    <row r="51" spans="1:7">
      <c r="A51" s="20"/>
      <c r="B51" s="20"/>
      <c r="C51" s="20"/>
      <c r="D51" s="20"/>
      <c r="E51" s="20"/>
    </row>
    <row r="52" spans="1:7">
      <c r="A52" s="20"/>
      <c r="B52" s="20"/>
      <c r="C52" s="20"/>
      <c r="D52" s="20"/>
      <c r="E52" s="20"/>
    </row>
    <row r="53" spans="1:7">
      <c r="A53" s="23"/>
      <c r="B53" s="23"/>
      <c r="C53" s="23"/>
      <c r="D53" s="23"/>
      <c r="E53" s="23"/>
    </row>
  </sheetData>
  <protectedRanges>
    <protectedRange password="CA9C" sqref="J9:J36" name="Диапазон2"/>
    <protectedRange password="CA9C" sqref="B10:H36" name="Диапазон1"/>
  </protectedRanges>
  <sortState ref="A10:P36">
    <sortCondition descending="1" ref="N10:N36"/>
  </sortState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P5:P9"/>
    <mergeCell ref="D5:D8"/>
    <mergeCell ref="E5:E8"/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  <mergeCell ref="A5:A8"/>
    <mergeCell ref="B5:B8"/>
    <mergeCell ref="C5:C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9"/>
  <sheetViews>
    <sheetView topLeftCell="A33" zoomScale="90" workbookViewId="0">
      <selection activeCell="H9" sqref="H9"/>
    </sheetView>
  </sheetViews>
  <sheetFormatPr defaultColWidth="9.109375" defaultRowHeight="15.6"/>
  <cols>
    <col min="1" max="1" width="4.109375" style="32" customWidth="1"/>
    <col min="2" max="2" width="6.88671875" style="32" customWidth="1"/>
    <col min="3" max="3" width="13.33203125" style="32" customWidth="1"/>
    <col min="4" max="4" width="11.6640625" style="32" customWidth="1"/>
    <col min="5" max="5" width="15.6640625" style="32" customWidth="1"/>
    <col min="6" max="6" width="12.109375" style="32" customWidth="1"/>
    <col min="7" max="7" width="45.5546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8.21875" style="1" customWidth="1"/>
    <col min="16" max="16" width="36.33203125" style="1" customWidth="1"/>
    <col min="17" max="16384" width="9.109375" style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8">
      <c r="A2" s="110" t="s">
        <v>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34"/>
      <c r="Q2" s="34"/>
      <c r="R2" s="34"/>
    </row>
    <row r="3" spans="1:18">
      <c r="A3" s="111" t="s">
        <v>18</v>
      </c>
      <c r="B3" s="111"/>
      <c r="C3" s="111"/>
      <c r="D3" s="111"/>
      <c r="E3" s="111"/>
      <c r="F3" s="112"/>
      <c r="O3" s="5"/>
    </row>
    <row r="4" spans="1:18" ht="48" customHeight="1">
      <c r="A4" s="119" t="s">
        <v>19</v>
      </c>
      <c r="B4" s="119"/>
      <c r="C4" s="119"/>
      <c r="D4" s="119"/>
      <c r="E4" s="119"/>
      <c r="F4" s="120"/>
      <c r="G4" s="6"/>
    </row>
    <row r="5" spans="1:18" s="32" customFormat="1" ht="15.75" customHeight="1">
      <c r="A5" s="121" t="s">
        <v>0</v>
      </c>
      <c r="B5" s="121" t="s">
        <v>8</v>
      </c>
      <c r="C5" s="121" t="s">
        <v>10</v>
      </c>
      <c r="D5" s="121" t="s">
        <v>11</v>
      </c>
      <c r="E5" s="121" t="s">
        <v>12</v>
      </c>
      <c r="F5" s="121" t="s">
        <v>275</v>
      </c>
      <c r="G5" s="121" t="s">
        <v>7</v>
      </c>
      <c r="H5" s="115" t="s">
        <v>17</v>
      </c>
      <c r="I5" s="115"/>
      <c r="J5" s="115" t="s">
        <v>9</v>
      </c>
      <c r="K5" s="115"/>
      <c r="L5" s="115" t="s">
        <v>1</v>
      </c>
      <c r="M5" s="115"/>
      <c r="N5" s="130" t="s">
        <v>13</v>
      </c>
      <c r="O5" s="113" t="s">
        <v>3</v>
      </c>
      <c r="P5" s="132" t="s">
        <v>112</v>
      </c>
    </row>
    <row r="6" spans="1:18" s="32" customFormat="1">
      <c r="A6" s="122"/>
      <c r="B6" s="122"/>
      <c r="C6" s="122"/>
      <c r="D6" s="122"/>
      <c r="E6" s="122"/>
      <c r="F6" s="122"/>
      <c r="G6" s="122"/>
      <c r="H6" s="115"/>
      <c r="I6" s="115"/>
      <c r="J6" s="115"/>
      <c r="K6" s="115"/>
      <c r="L6" s="115"/>
      <c r="M6" s="115"/>
      <c r="N6" s="130"/>
      <c r="O6" s="114"/>
      <c r="P6" s="132"/>
    </row>
    <row r="7" spans="1:18" s="32" customFormat="1" ht="26.4">
      <c r="A7" s="122"/>
      <c r="B7" s="122"/>
      <c r="C7" s="122"/>
      <c r="D7" s="122"/>
      <c r="E7" s="122"/>
      <c r="F7" s="122"/>
      <c r="G7" s="122"/>
      <c r="H7" s="7" t="s">
        <v>4</v>
      </c>
      <c r="I7" s="33" t="s">
        <v>5</v>
      </c>
      <c r="J7" s="7" t="s">
        <v>6</v>
      </c>
      <c r="K7" s="33" t="s">
        <v>5</v>
      </c>
      <c r="L7" s="7" t="s">
        <v>2</v>
      </c>
      <c r="M7" s="27" t="s">
        <v>5</v>
      </c>
      <c r="N7" s="130"/>
      <c r="O7" s="114"/>
      <c r="P7" s="132"/>
    </row>
    <row r="8" spans="1:18" s="32" customFormat="1" ht="16.2" thickBot="1">
      <c r="A8" s="123"/>
      <c r="B8" s="123"/>
      <c r="C8" s="123"/>
      <c r="D8" s="123"/>
      <c r="E8" s="123"/>
      <c r="F8" s="123"/>
      <c r="G8" s="123"/>
      <c r="H8" s="8"/>
      <c r="I8" s="33" t="s">
        <v>16</v>
      </c>
      <c r="J8" s="9"/>
      <c r="K8" s="33" t="s">
        <v>16</v>
      </c>
      <c r="L8" s="9"/>
      <c r="M8" s="33" t="s">
        <v>15</v>
      </c>
      <c r="N8" s="33" t="s">
        <v>14</v>
      </c>
      <c r="O8" s="114"/>
      <c r="P8" s="132"/>
    </row>
    <row r="9" spans="1:18" s="32" customFormat="1" ht="16.2" thickBot="1">
      <c r="A9" s="117" t="s">
        <v>33</v>
      </c>
      <c r="B9" s="118"/>
      <c r="C9" s="118"/>
      <c r="D9" s="118"/>
      <c r="E9" s="118"/>
      <c r="F9" s="118"/>
      <c r="G9" s="118"/>
      <c r="H9" s="10">
        <f>'8 ЮНОШИ '!H9</f>
        <v>30.1</v>
      </c>
      <c r="I9" s="28"/>
      <c r="J9" s="11">
        <v>10</v>
      </c>
      <c r="K9" s="29"/>
      <c r="L9" s="12">
        <v>48</v>
      </c>
      <c r="M9" s="30"/>
      <c r="N9" s="31"/>
      <c r="O9" s="114"/>
      <c r="P9" s="132"/>
    </row>
    <row r="10" spans="1:18" s="32" customFormat="1" ht="27" customHeight="1">
      <c r="A10" s="71">
        <v>1</v>
      </c>
      <c r="B10" s="72"/>
      <c r="C10" s="89" t="s">
        <v>235</v>
      </c>
      <c r="D10" s="89" t="s">
        <v>236</v>
      </c>
      <c r="E10" s="89" t="s">
        <v>237</v>
      </c>
      <c r="F10" s="90">
        <v>39947</v>
      </c>
      <c r="G10" s="73" t="s">
        <v>278</v>
      </c>
      <c r="H10" s="76">
        <v>34.5</v>
      </c>
      <c r="I10" s="77">
        <f t="shared" ref="I10:I36" si="0">40*$H$9/H10</f>
        <v>34.89855072463768</v>
      </c>
      <c r="J10" s="78">
        <v>7.3</v>
      </c>
      <c r="K10" s="77">
        <f t="shared" ref="K10:K42" si="1">40*J10/$J$9</f>
        <v>29.2</v>
      </c>
      <c r="L10" s="79">
        <v>22</v>
      </c>
      <c r="M10" s="77">
        <f t="shared" ref="M10:M42" si="2">20*L10/$L$9</f>
        <v>9.1666666666666661</v>
      </c>
      <c r="N10" s="77">
        <f t="shared" ref="N10:N42" si="3">I10+K10+M10</f>
        <v>73.265217391304347</v>
      </c>
      <c r="O10" s="87" t="s">
        <v>405</v>
      </c>
      <c r="P10" s="80" t="s">
        <v>284</v>
      </c>
    </row>
    <row r="11" spans="1:18" s="32" customFormat="1" ht="27" customHeight="1">
      <c r="A11" s="71">
        <v>2</v>
      </c>
      <c r="B11" s="72"/>
      <c r="C11" s="83" t="s">
        <v>209</v>
      </c>
      <c r="D11" s="83" t="s">
        <v>210</v>
      </c>
      <c r="E11" s="83" t="s">
        <v>211</v>
      </c>
      <c r="F11" s="91">
        <v>39965</v>
      </c>
      <c r="G11" s="92" t="s">
        <v>109</v>
      </c>
      <c r="H11" s="72">
        <v>32.5</v>
      </c>
      <c r="I11" s="77">
        <f t="shared" si="0"/>
        <v>37.04615384615385</v>
      </c>
      <c r="J11" s="78">
        <v>7.1</v>
      </c>
      <c r="K11" s="77">
        <f t="shared" si="1"/>
        <v>28.4</v>
      </c>
      <c r="L11" s="82">
        <v>8</v>
      </c>
      <c r="M11" s="77">
        <f t="shared" si="2"/>
        <v>3.3333333333333335</v>
      </c>
      <c r="N11" s="77">
        <f t="shared" si="3"/>
        <v>68.779487179487177</v>
      </c>
      <c r="O11" s="87" t="s">
        <v>406</v>
      </c>
      <c r="P11" s="86" t="s">
        <v>279</v>
      </c>
    </row>
    <row r="12" spans="1:18" s="32" customFormat="1" ht="27" customHeight="1">
      <c r="A12" s="71">
        <v>3</v>
      </c>
      <c r="B12" s="72"/>
      <c r="C12" s="73" t="s">
        <v>269</v>
      </c>
      <c r="D12" s="73" t="s">
        <v>49</v>
      </c>
      <c r="E12" s="73" t="s">
        <v>135</v>
      </c>
      <c r="F12" s="93">
        <v>39994</v>
      </c>
      <c r="G12" s="94" t="s">
        <v>188</v>
      </c>
      <c r="H12" s="72">
        <v>39.9</v>
      </c>
      <c r="I12" s="77">
        <f t="shared" si="0"/>
        <v>30.17543859649123</v>
      </c>
      <c r="J12" s="78">
        <v>6.7</v>
      </c>
      <c r="K12" s="77">
        <f t="shared" si="1"/>
        <v>26.8</v>
      </c>
      <c r="L12" s="82">
        <v>17</v>
      </c>
      <c r="M12" s="77">
        <f t="shared" si="2"/>
        <v>7.083333333333333</v>
      </c>
      <c r="N12" s="77">
        <f t="shared" si="3"/>
        <v>64.058771929824559</v>
      </c>
      <c r="O12" s="87" t="s">
        <v>406</v>
      </c>
      <c r="P12" s="80" t="s">
        <v>116</v>
      </c>
    </row>
    <row r="13" spans="1:18" s="32" customFormat="1" ht="27" customHeight="1">
      <c r="A13" s="71">
        <v>4</v>
      </c>
      <c r="B13" s="72"/>
      <c r="C13" s="89" t="s">
        <v>257</v>
      </c>
      <c r="D13" s="89" t="s">
        <v>173</v>
      </c>
      <c r="E13" s="89" t="s">
        <v>211</v>
      </c>
      <c r="F13" s="90">
        <v>39989</v>
      </c>
      <c r="G13" s="73" t="s">
        <v>278</v>
      </c>
      <c r="H13" s="72">
        <v>51.2</v>
      </c>
      <c r="I13" s="77">
        <f t="shared" si="0"/>
        <v>23.515625</v>
      </c>
      <c r="J13" s="78">
        <v>6.7</v>
      </c>
      <c r="K13" s="77">
        <f t="shared" si="1"/>
        <v>26.8</v>
      </c>
      <c r="L13" s="82">
        <v>26</v>
      </c>
      <c r="M13" s="77">
        <f t="shared" si="2"/>
        <v>10.833333333333334</v>
      </c>
      <c r="N13" s="77">
        <f t="shared" si="3"/>
        <v>61.148958333333333</v>
      </c>
      <c r="O13" s="87" t="s">
        <v>406</v>
      </c>
      <c r="P13" s="80" t="s">
        <v>284</v>
      </c>
    </row>
    <row r="14" spans="1:18" s="18" customFormat="1" ht="27" customHeight="1">
      <c r="A14" s="71">
        <v>5</v>
      </c>
      <c r="B14" s="72"/>
      <c r="C14" s="73" t="s">
        <v>212</v>
      </c>
      <c r="D14" s="73" t="s">
        <v>138</v>
      </c>
      <c r="E14" s="73" t="s">
        <v>88</v>
      </c>
      <c r="F14" s="90">
        <v>40096</v>
      </c>
      <c r="G14" s="73" t="s">
        <v>192</v>
      </c>
      <c r="H14" s="72">
        <v>40.4</v>
      </c>
      <c r="I14" s="77">
        <f t="shared" si="0"/>
        <v>29.801980198019802</v>
      </c>
      <c r="J14" s="78">
        <v>6.4</v>
      </c>
      <c r="K14" s="77">
        <f t="shared" si="1"/>
        <v>25.6</v>
      </c>
      <c r="L14" s="82">
        <v>12</v>
      </c>
      <c r="M14" s="77">
        <f t="shared" si="2"/>
        <v>5</v>
      </c>
      <c r="N14" s="77">
        <f t="shared" si="3"/>
        <v>60.4019801980198</v>
      </c>
      <c r="O14" s="87" t="s">
        <v>406</v>
      </c>
      <c r="P14" s="80" t="s">
        <v>282</v>
      </c>
    </row>
    <row r="15" spans="1:18" s="18" customFormat="1" ht="27" customHeight="1">
      <c r="A15" s="71">
        <v>6</v>
      </c>
      <c r="B15" s="72"/>
      <c r="C15" s="73" t="s">
        <v>140</v>
      </c>
      <c r="D15" s="73" t="s">
        <v>219</v>
      </c>
      <c r="E15" s="73" t="s">
        <v>220</v>
      </c>
      <c r="F15" s="90">
        <v>40095</v>
      </c>
      <c r="G15" s="92" t="s">
        <v>189</v>
      </c>
      <c r="H15" s="72">
        <v>40.9</v>
      </c>
      <c r="I15" s="77">
        <f t="shared" si="0"/>
        <v>29.437652811735941</v>
      </c>
      <c r="J15" s="78">
        <v>5.7</v>
      </c>
      <c r="K15" s="77">
        <f t="shared" si="1"/>
        <v>22.8</v>
      </c>
      <c r="L15" s="82">
        <v>16</v>
      </c>
      <c r="M15" s="77">
        <f t="shared" si="2"/>
        <v>6.666666666666667</v>
      </c>
      <c r="N15" s="77">
        <f t="shared" si="3"/>
        <v>58.904319478402606</v>
      </c>
      <c r="O15" s="87" t="s">
        <v>406</v>
      </c>
      <c r="P15" s="86" t="s">
        <v>202</v>
      </c>
    </row>
    <row r="16" spans="1:18" s="18" customFormat="1" ht="27" customHeight="1">
      <c r="A16" s="71">
        <v>7</v>
      </c>
      <c r="B16" s="72"/>
      <c r="C16" s="83" t="s">
        <v>77</v>
      </c>
      <c r="D16" s="83" t="s">
        <v>132</v>
      </c>
      <c r="E16" s="83" t="s">
        <v>258</v>
      </c>
      <c r="F16" s="95">
        <v>40143</v>
      </c>
      <c r="G16" s="92" t="s">
        <v>109</v>
      </c>
      <c r="H16" s="72">
        <v>65.099999999999994</v>
      </c>
      <c r="I16" s="77">
        <f t="shared" si="0"/>
        <v>18.49462365591398</v>
      </c>
      <c r="J16" s="78">
        <v>7.5</v>
      </c>
      <c r="K16" s="77">
        <f t="shared" si="1"/>
        <v>30</v>
      </c>
      <c r="L16" s="82">
        <v>25</v>
      </c>
      <c r="M16" s="77">
        <f t="shared" si="2"/>
        <v>10.416666666666666</v>
      </c>
      <c r="N16" s="77">
        <f t="shared" si="3"/>
        <v>58.911290322580648</v>
      </c>
      <c r="O16" s="87" t="s">
        <v>406</v>
      </c>
      <c r="P16" s="86" t="s">
        <v>279</v>
      </c>
    </row>
    <row r="17" spans="1:16" s="18" customFormat="1" ht="27" customHeight="1">
      <c r="A17" s="71">
        <v>8</v>
      </c>
      <c r="B17" s="72"/>
      <c r="C17" s="96" t="s">
        <v>251</v>
      </c>
      <c r="D17" s="96" t="s">
        <v>252</v>
      </c>
      <c r="E17" s="96" t="s">
        <v>253</v>
      </c>
      <c r="F17" s="97">
        <v>40136</v>
      </c>
      <c r="G17" s="98" t="s">
        <v>187</v>
      </c>
      <c r="H17" s="72">
        <v>42.3</v>
      </c>
      <c r="I17" s="77">
        <f t="shared" si="0"/>
        <v>28.463356973995275</v>
      </c>
      <c r="J17" s="78">
        <v>5.9</v>
      </c>
      <c r="K17" s="77">
        <f t="shared" si="1"/>
        <v>23.6</v>
      </c>
      <c r="L17" s="82">
        <v>14</v>
      </c>
      <c r="M17" s="77">
        <f t="shared" si="2"/>
        <v>5.833333333333333</v>
      </c>
      <c r="N17" s="77">
        <f t="shared" si="3"/>
        <v>57.896690307328612</v>
      </c>
      <c r="O17" s="87" t="s">
        <v>406</v>
      </c>
      <c r="P17" s="99" t="s">
        <v>285</v>
      </c>
    </row>
    <row r="18" spans="1:16" s="18" customFormat="1" ht="27" customHeight="1">
      <c r="A18" s="13">
        <v>9</v>
      </c>
      <c r="B18" s="14"/>
      <c r="C18" s="64" t="s">
        <v>264</v>
      </c>
      <c r="D18" s="64" t="s">
        <v>265</v>
      </c>
      <c r="E18" s="64" t="s">
        <v>211</v>
      </c>
      <c r="F18" s="57">
        <v>40007</v>
      </c>
      <c r="G18" s="65" t="s">
        <v>187</v>
      </c>
      <c r="H18" s="16">
        <v>50.7</v>
      </c>
      <c r="I18" s="24">
        <f t="shared" si="0"/>
        <v>23.747534516765285</v>
      </c>
      <c r="J18" s="7">
        <v>5.4</v>
      </c>
      <c r="K18" s="24">
        <f t="shared" si="1"/>
        <v>21.6</v>
      </c>
      <c r="L18" s="17">
        <v>21</v>
      </c>
      <c r="M18" s="24">
        <f t="shared" si="2"/>
        <v>8.75</v>
      </c>
      <c r="N18" s="24">
        <f t="shared" si="3"/>
        <v>54.097534516765286</v>
      </c>
      <c r="O18" s="15"/>
      <c r="P18" s="67" t="s">
        <v>200</v>
      </c>
    </row>
    <row r="19" spans="1:16" s="18" customFormat="1" ht="27" customHeight="1">
      <c r="A19" s="13">
        <v>10</v>
      </c>
      <c r="B19" s="14"/>
      <c r="C19" s="64" t="s">
        <v>254</v>
      </c>
      <c r="D19" s="64" t="s">
        <v>255</v>
      </c>
      <c r="E19" s="64" t="s">
        <v>83</v>
      </c>
      <c r="F19" s="57">
        <v>39981</v>
      </c>
      <c r="G19" s="65" t="s">
        <v>187</v>
      </c>
      <c r="H19" s="16">
        <v>57.8</v>
      </c>
      <c r="I19" s="24">
        <f t="shared" si="0"/>
        <v>20.830449826989621</v>
      </c>
      <c r="J19" s="7">
        <v>6.3</v>
      </c>
      <c r="K19" s="24">
        <f t="shared" si="1"/>
        <v>25.2</v>
      </c>
      <c r="L19" s="17">
        <v>18</v>
      </c>
      <c r="M19" s="24">
        <f t="shared" si="2"/>
        <v>7.5</v>
      </c>
      <c r="N19" s="24">
        <f t="shared" si="3"/>
        <v>53.530449826989624</v>
      </c>
      <c r="O19" s="15"/>
      <c r="P19" s="67" t="s">
        <v>200</v>
      </c>
    </row>
    <row r="20" spans="1:16" s="18" customFormat="1" ht="27" customHeight="1">
      <c r="A20" s="13">
        <v>11</v>
      </c>
      <c r="B20" s="14"/>
      <c r="C20" s="41" t="s">
        <v>256</v>
      </c>
      <c r="D20" s="42" t="s">
        <v>40</v>
      </c>
      <c r="E20" s="42" t="s">
        <v>50</v>
      </c>
      <c r="F20" s="59">
        <v>40177</v>
      </c>
      <c r="G20" s="41" t="s">
        <v>103</v>
      </c>
      <c r="H20" s="16">
        <v>42.4</v>
      </c>
      <c r="I20" s="24">
        <f t="shared" si="0"/>
        <v>28.39622641509434</v>
      </c>
      <c r="J20" s="7">
        <v>5.3</v>
      </c>
      <c r="K20" s="24">
        <f t="shared" si="1"/>
        <v>21.2</v>
      </c>
      <c r="L20" s="17">
        <v>6</v>
      </c>
      <c r="M20" s="24">
        <f t="shared" si="2"/>
        <v>2.5</v>
      </c>
      <c r="N20" s="24">
        <f t="shared" si="3"/>
        <v>52.096226415094335</v>
      </c>
      <c r="O20" s="15"/>
      <c r="P20" s="51" t="s">
        <v>286</v>
      </c>
    </row>
    <row r="21" spans="1:16" s="18" customFormat="1" ht="27" customHeight="1">
      <c r="A21" s="13">
        <v>12</v>
      </c>
      <c r="B21" s="14"/>
      <c r="C21" s="63" t="s">
        <v>391</v>
      </c>
      <c r="D21" s="64" t="s">
        <v>249</v>
      </c>
      <c r="E21" s="64" t="s">
        <v>135</v>
      </c>
      <c r="F21" s="59">
        <f>'[1]9г кл'!$D$13</f>
        <v>39886</v>
      </c>
      <c r="G21" s="51" t="s">
        <v>110</v>
      </c>
      <c r="H21" s="16">
        <v>55.7</v>
      </c>
      <c r="I21" s="24">
        <f t="shared" si="0"/>
        <v>21.615798922800717</v>
      </c>
      <c r="J21" s="7">
        <v>6</v>
      </c>
      <c r="K21" s="24">
        <f t="shared" si="1"/>
        <v>24</v>
      </c>
      <c r="L21" s="17">
        <v>15</v>
      </c>
      <c r="M21" s="24">
        <f t="shared" si="2"/>
        <v>6.25</v>
      </c>
      <c r="N21" s="24">
        <f t="shared" si="3"/>
        <v>51.865798922800721</v>
      </c>
      <c r="O21" s="15"/>
      <c r="P21" s="53" t="s">
        <v>207</v>
      </c>
    </row>
    <row r="22" spans="1:16" s="18" customFormat="1" ht="27" customHeight="1">
      <c r="A22" s="13">
        <v>13</v>
      </c>
      <c r="B22" s="14"/>
      <c r="C22" s="43" t="s">
        <v>259</v>
      </c>
      <c r="D22" s="43" t="s">
        <v>80</v>
      </c>
      <c r="E22" s="43" t="s">
        <v>135</v>
      </c>
      <c r="F22" s="62">
        <v>39958</v>
      </c>
      <c r="G22" s="61" t="s">
        <v>196</v>
      </c>
      <c r="H22" s="16">
        <v>47.7</v>
      </c>
      <c r="I22" s="24">
        <f t="shared" si="0"/>
        <v>25.241090146750523</v>
      </c>
      <c r="J22" s="7">
        <v>4.5</v>
      </c>
      <c r="K22" s="24">
        <f t="shared" si="1"/>
        <v>18</v>
      </c>
      <c r="L22" s="17">
        <v>18</v>
      </c>
      <c r="M22" s="24">
        <f t="shared" si="2"/>
        <v>7.5</v>
      </c>
      <c r="N22" s="24">
        <f t="shared" si="3"/>
        <v>50.741090146750523</v>
      </c>
      <c r="O22" s="15"/>
      <c r="P22" s="52" t="s">
        <v>207</v>
      </c>
    </row>
    <row r="23" spans="1:16" s="18" customFormat="1" ht="27" customHeight="1">
      <c r="A23" s="13">
        <v>14</v>
      </c>
      <c r="B23" s="14"/>
      <c r="C23" s="43" t="s">
        <v>183</v>
      </c>
      <c r="D23" s="43" t="s">
        <v>272</v>
      </c>
      <c r="E23" s="43" t="s">
        <v>50</v>
      </c>
      <c r="F23" s="62">
        <v>39949</v>
      </c>
      <c r="G23" s="61" t="s">
        <v>196</v>
      </c>
      <c r="H23" s="16">
        <v>47.9</v>
      </c>
      <c r="I23" s="24">
        <f t="shared" si="0"/>
        <v>25.1356993736952</v>
      </c>
      <c r="J23" s="7">
        <v>5.6</v>
      </c>
      <c r="K23" s="24">
        <f t="shared" si="1"/>
        <v>22.4</v>
      </c>
      <c r="L23" s="17">
        <v>7</v>
      </c>
      <c r="M23" s="24">
        <f t="shared" si="2"/>
        <v>2.9166666666666665</v>
      </c>
      <c r="N23" s="24">
        <f t="shared" si="3"/>
        <v>50.452366040361859</v>
      </c>
      <c r="O23" s="15"/>
      <c r="P23" s="52" t="s">
        <v>207</v>
      </c>
    </row>
    <row r="24" spans="1:16" s="18" customFormat="1" ht="27" customHeight="1">
      <c r="A24" s="13">
        <v>15</v>
      </c>
      <c r="B24" s="14"/>
      <c r="C24" s="64" t="s">
        <v>270</v>
      </c>
      <c r="D24" s="64" t="s">
        <v>271</v>
      </c>
      <c r="E24" s="64" t="s">
        <v>214</v>
      </c>
      <c r="F24" s="57">
        <v>40235</v>
      </c>
      <c r="G24" s="65" t="s">
        <v>187</v>
      </c>
      <c r="H24" s="16">
        <v>41</v>
      </c>
      <c r="I24" s="24">
        <f t="shared" si="0"/>
        <v>29.365853658536587</v>
      </c>
      <c r="J24" s="7">
        <v>3.4</v>
      </c>
      <c r="K24" s="24">
        <f t="shared" si="1"/>
        <v>13.6</v>
      </c>
      <c r="L24" s="17">
        <v>17</v>
      </c>
      <c r="M24" s="24">
        <f t="shared" si="2"/>
        <v>7.083333333333333</v>
      </c>
      <c r="N24" s="24">
        <f t="shared" si="3"/>
        <v>50.049186991869924</v>
      </c>
      <c r="O24" s="15"/>
      <c r="P24" s="53" t="s">
        <v>200</v>
      </c>
    </row>
    <row r="25" spans="1:16" s="18" customFormat="1" ht="27" customHeight="1">
      <c r="A25" s="13">
        <v>16</v>
      </c>
      <c r="B25" s="14"/>
      <c r="C25" s="64" t="s">
        <v>266</v>
      </c>
      <c r="D25" s="64" t="s">
        <v>267</v>
      </c>
      <c r="E25" s="64" t="s">
        <v>268</v>
      </c>
      <c r="F25" s="57">
        <v>40154</v>
      </c>
      <c r="G25" s="65" t="s">
        <v>187</v>
      </c>
      <c r="H25" s="16">
        <v>43.5</v>
      </c>
      <c r="I25" s="24">
        <f t="shared" si="0"/>
        <v>27.678160919540229</v>
      </c>
      <c r="J25" s="7">
        <v>4.4000000000000004</v>
      </c>
      <c r="K25" s="24">
        <f t="shared" si="1"/>
        <v>17.600000000000001</v>
      </c>
      <c r="L25" s="17">
        <v>5</v>
      </c>
      <c r="M25" s="24">
        <f t="shared" si="2"/>
        <v>2.0833333333333335</v>
      </c>
      <c r="N25" s="24">
        <f t="shared" si="3"/>
        <v>47.361494252873563</v>
      </c>
      <c r="O25" s="15"/>
      <c r="P25" s="51" t="s">
        <v>200</v>
      </c>
    </row>
    <row r="26" spans="1:16" s="18" customFormat="1" ht="27" customHeight="1">
      <c r="A26" s="13">
        <v>17</v>
      </c>
      <c r="B26" s="14"/>
      <c r="C26" s="41" t="s">
        <v>261</v>
      </c>
      <c r="D26" s="41" t="s">
        <v>262</v>
      </c>
      <c r="E26" s="41" t="s">
        <v>263</v>
      </c>
      <c r="F26" s="59">
        <v>40017</v>
      </c>
      <c r="G26" s="41" t="s">
        <v>108</v>
      </c>
      <c r="H26" s="16">
        <v>49.2</v>
      </c>
      <c r="I26" s="24">
        <f t="shared" si="0"/>
        <v>24.471544715447152</v>
      </c>
      <c r="J26" s="7">
        <v>5.2</v>
      </c>
      <c r="K26" s="24">
        <f t="shared" si="1"/>
        <v>20.8</v>
      </c>
      <c r="L26" s="17">
        <v>5</v>
      </c>
      <c r="M26" s="24">
        <f t="shared" si="2"/>
        <v>2.0833333333333335</v>
      </c>
      <c r="N26" s="24">
        <f t="shared" si="3"/>
        <v>47.354878048780485</v>
      </c>
      <c r="O26" s="15"/>
      <c r="P26" s="51" t="s">
        <v>119</v>
      </c>
    </row>
    <row r="27" spans="1:16" s="18" customFormat="1" ht="27" customHeight="1">
      <c r="A27" s="13">
        <v>18</v>
      </c>
      <c r="B27" s="14"/>
      <c r="C27" s="42" t="s">
        <v>212</v>
      </c>
      <c r="D27" s="42" t="s">
        <v>215</v>
      </c>
      <c r="E27" s="42" t="s">
        <v>135</v>
      </c>
      <c r="F27" s="60">
        <v>40344</v>
      </c>
      <c r="G27" s="42" t="s">
        <v>277</v>
      </c>
      <c r="H27" s="16">
        <v>49.6</v>
      </c>
      <c r="I27" s="24">
        <f t="shared" si="0"/>
        <v>24.274193548387096</v>
      </c>
      <c r="J27" s="7">
        <v>4.4000000000000004</v>
      </c>
      <c r="K27" s="24">
        <f t="shared" si="1"/>
        <v>17.600000000000001</v>
      </c>
      <c r="L27" s="17">
        <v>13</v>
      </c>
      <c r="M27" s="24">
        <f t="shared" si="2"/>
        <v>5.416666666666667</v>
      </c>
      <c r="N27" s="24">
        <f t="shared" si="3"/>
        <v>47.290860215053762</v>
      </c>
      <c r="O27" s="15"/>
      <c r="P27" s="52" t="s">
        <v>281</v>
      </c>
    </row>
    <row r="28" spans="1:16" s="18" customFormat="1" ht="27" customHeight="1">
      <c r="A28" s="13">
        <v>19</v>
      </c>
      <c r="B28" s="14"/>
      <c r="C28" s="43" t="s">
        <v>250</v>
      </c>
      <c r="D28" s="43" t="s">
        <v>249</v>
      </c>
      <c r="E28" s="43" t="s">
        <v>76</v>
      </c>
      <c r="F28" s="60">
        <v>40312</v>
      </c>
      <c r="G28" s="61" t="s">
        <v>109</v>
      </c>
      <c r="H28" s="16">
        <v>54.8</v>
      </c>
      <c r="I28" s="24">
        <f t="shared" si="0"/>
        <v>21.970802919708031</v>
      </c>
      <c r="J28" s="7">
        <v>4.3</v>
      </c>
      <c r="K28" s="24">
        <f t="shared" si="1"/>
        <v>17.2</v>
      </c>
      <c r="L28" s="17">
        <v>14</v>
      </c>
      <c r="M28" s="24">
        <f t="shared" si="2"/>
        <v>5.833333333333333</v>
      </c>
      <c r="N28" s="24">
        <f t="shared" si="3"/>
        <v>45.004136253041366</v>
      </c>
      <c r="O28" s="15"/>
      <c r="P28" s="53" t="s">
        <v>279</v>
      </c>
    </row>
    <row r="29" spans="1:16" s="18" customFormat="1" ht="27" customHeight="1">
      <c r="A29" s="13">
        <v>20</v>
      </c>
      <c r="B29" s="14"/>
      <c r="C29" s="42" t="s">
        <v>238</v>
      </c>
      <c r="D29" s="42" t="s">
        <v>239</v>
      </c>
      <c r="E29" s="42" t="s">
        <v>135</v>
      </c>
      <c r="F29" s="60">
        <v>40037</v>
      </c>
      <c r="G29" s="42" t="s">
        <v>192</v>
      </c>
      <c r="H29" s="16">
        <v>76.400000000000006</v>
      </c>
      <c r="I29" s="24">
        <f t="shared" si="0"/>
        <v>15.759162303664921</v>
      </c>
      <c r="J29" s="7">
        <v>6.1</v>
      </c>
      <c r="K29" s="24">
        <f t="shared" si="1"/>
        <v>24.4</v>
      </c>
      <c r="L29" s="17">
        <v>12</v>
      </c>
      <c r="M29" s="24">
        <f t="shared" si="2"/>
        <v>5</v>
      </c>
      <c r="N29" s="24">
        <f t="shared" si="3"/>
        <v>45.159162303664921</v>
      </c>
      <c r="O29" s="15"/>
      <c r="P29" s="52" t="s">
        <v>282</v>
      </c>
    </row>
    <row r="30" spans="1:16" s="18" customFormat="1" ht="27" customHeight="1">
      <c r="A30" s="13">
        <v>21</v>
      </c>
      <c r="B30" s="14"/>
      <c r="C30" s="42" t="s">
        <v>226</v>
      </c>
      <c r="D30" s="42" t="s">
        <v>227</v>
      </c>
      <c r="E30" s="42" t="s">
        <v>228</v>
      </c>
      <c r="F30" s="60">
        <v>40240</v>
      </c>
      <c r="G30" s="61" t="s">
        <v>105</v>
      </c>
      <c r="H30" s="16">
        <v>70.3</v>
      </c>
      <c r="I30" s="24">
        <f t="shared" si="0"/>
        <v>17.126600284495023</v>
      </c>
      <c r="J30" s="19">
        <v>5.8</v>
      </c>
      <c r="K30" s="24">
        <f t="shared" si="1"/>
        <v>23.2</v>
      </c>
      <c r="L30" s="17">
        <v>11</v>
      </c>
      <c r="M30" s="24">
        <f t="shared" si="2"/>
        <v>4.583333333333333</v>
      </c>
      <c r="N30" s="24">
        <f t="shared" si="3"/>
        <v>44.909933617828358</v>
      </c>
      <c r="O30" s="15"/>
      <c r="P30" s="53" t="s">
        <v>116</v>
      </c>
    </row>
    <row r="31" spans="1:16" s="18" customFormat="1" ht="27" customHeight="1">
      <c r="A31" s="13">
        <v>22</v>
      </c>
      <c r="B31" s="14"/>
      <c r="C31" s="42" t="s">
        <v>224</v>
      </c>
      <c r="D31" s="42" t="s">
        <v>225</v>
      </c>
      <c r="E31" s="42" t="s">
        <v>133</v>
      </c>
      <c r="F31" s="60">
        <v>39967</v>
      </c>
      <c r="G31" s="61" t="s">
        <v>105</v>
      </c>
      <c r="H31" s="16">
        <v>63.2</v>
      </c>
      <c r="I31" s="24">
        <f t="shared" si="0"/>
        <v>19.050632911392405</v>
      </c>
      <c r="J31" s="7">
        <v>5.3</v>
      </c>
      <c r="K31" s="24">
        <f t="shared" si="1"/>
        <v>21.2</v>
      </c>
      <c r="L31" s="17">
        <v>5</v>
      </c>
      <c r="M31" s="24">
        <f t="shared" si="2"/>
        <v>2.0833333333333335</v>
      </c>
      <c r="N31" s="24">
        <f t="shared" si="3"/>
        <v>42.333966244725737</v>
      </c>
      <c r="O31" s="15"/>
      <c r="P31" s="53" t="s">
        <v>116</v>
      </c>
    </row>
    <row r="32" spans="1:16" s="18" customFormat="1" ht="27" customHeight="1">
      <c r="A32" s="13">
        <v>23</v>
      </c>
      <c r="B32" s="14"/>
      <c r="C32" s="41" t="s">
        <v>273</v>
      </c>
      <c r="D32" s="42" t="s">
        <v>274</v>
      </c>
      <c r="E32" s="42" t="s">
        <v>83</v>
      </c>
      <c r="F32" s="59">
        <v>39924</v>
      </c>
      <c r="G32" s="41" t="s">
        <v>103</v>
      </c>
      <c r="H32" s="16">
        <v>59.4</v>
      </c>
      <c r="I32" s="24">
        <f t="shared" si="0"/>
        <v>20.26936026936027</v>
      </c>
      <c r="J32" s="7">
        <v>2.7</v>
      </c>
      <c r="K32" s="24">
        <f t="shared" si="1"/>
        <v>10.8</v>
      </c>
      <c r="L32" s="17">
        <v>6</v>
      </c>
      <c r="M32" s="24">
        <f t="shared" si="2"/>
        <v>2.5</v>
      </c>
      <c r="N32" s="24">
        <f t="shared" si="3"/>
        <v>33.569360269360274</v>
      </c>
      <c r="O32" s="15"/>
      <c r="P32" s="51" t="s">
        <v>286</v>
      </c>
    </row>
    <row r="33" spans="1:16" s="18" customFormat="1" ht="27" customHeight="1">
      <c r="A33" s="13">
        <v>24</v>
      </c>
      <c r="B33" s="14"/>
      <c r="C33" s="61" t="s">
        <v>212</v>
      </c>
      <c r="D33" s="43" t="s">
        <v>213</v>
      </c>
      <c r="E33" s="43" t="s">
        <v>214</v>
      </c>
      <c r="F33" s="60">
        <v>39861</v>
      </c>
      <c r="G33" s="61" t="s">
        <v>276</v>
      </c>
      <c r="H33" s="16">
        <v>43.4</v>
      </c>
      <c r="I33" s="24">
        <f t="shared" si="0"/>
        <v>27.741935483870968</v>
      </c>
      <c r="J33" s="7">
        <v>0</v>
      </c>
      <c r="K33" s="24">
        <f t="shared" si="1"/>
        <v>0</v>
      </c>
      <c r="L33" s="17">
        <v>11</v>
      </c>
      <c r="M33" s="24">
        <f t="shared" si="2"/>
        <v>4.583333333333333</v>
      </c>
      <c r="N33" s="24">
        <f t="shared" si="3"/>
        <v>32.325268817204304</v>
      </c>
      <c r="O33" s="15"/>
      <c r="P33" s="53" t="s">
        <v>280</v>
      </c>
    </row>
    <row r="34" spans="1:16" s="18" customFormat="1" ht="27" customHeight="1">
      <c r="A34" s="13">
        <v>25</v>
      </c>
      <c r="B34" s="14"/>
      <c r="C34" s="42" t="s">
        <v>232</v>
      </c>
      <c r="D34" s="42" t="s">
        <v>233</v>
      </c>
      <c r="E34" s="42" t="s">
        <v>234</v>
      </c>
      <c r="F34" s="60">
        <v>40094</v>
      </c>
      <c r="G34" s="61" t="s">
        <v>192</v>
      </c>
      <c r="H34" s="16">
        <v>72</v>
      </c>
      <c r="I34" s="24">
        <f t="shared" si="0"/>
        <v>16.722222222222221</v>
      </c>
      <c r="J34" s="7">
        <v>2.2000000000000002</v>
      </c>
      <c r="K34" s="24">
        <f t="shared" si="1"/>
        <v>8.8000000000000007</v>
      </c>
      <c r="L34" s="17">
        <v>11</v>
      </c>
      <c r="M34" s="24">
        <f t="shared" si="2"/>
        <v>4.583333333333333</v>
      </c>
      <c r="N34" s="24">
        <f t="shared" si="3"/>
        <v>30.105555555555554</v>
      </c>
      <c r="O34" s="15"/>
      <c r="P34" s="52" t="s">
        <v>283</v>
      </c>
    </row>
    <row r="35" spans="1:16" s="18" customFormat="1" ht="27" customHeight="1">
      <c r="A35" s="13">
        <v>26</v>
      </c>
      <c r="B35" s="14"/>
      <c r="C35" s="61" t="s">
        <v>216</v>
      </c>
      <c r="D35" s="43" t="s">
        <v>217</v>
      </c>
      <c r="E35" s="43" t="s">
        <v>218</v>
      </c>
      <c r="F35" s="62">
        <v>39998</v>
      </c>
      <c r="G35" s="61" t="s">
        <v>276</v>
      </c>
      <c r="H35" s="16">
        <v>52.7</v>
      </c>
      <c r="I35" s="24">
        <f t="shared" si="0"/>
        <v>22.846299810246677</v>
      </c>
      <c r="J35" s="7">
        <v>0</v>
      </c>
      <c r="K35" s="24">
        <f t="shared" si="1"/>
        <v>0</v>
      </c>
      <c r="L35" s="17">
        <v>12</v>
      </c>
      <c r="M35" s="24">
        <f t="shared" si="2"/>
        <v>5</v>
      </c>
      <c r="N35" s="24">
        <f t="shared" si="3"/>
        <v>27.846299810246677</v>
      </c>
      <c r="O35" s="15"/>
      <c r="P35" s="53" t="s">
        <v>280</v>
      </c>
    </row>
    <row r="36" spans="1:16" s="18" customFormat="1" ht="27" customHeight="1">
      <c r="A36" s="13">
        <v>27</v>
      </c>
      <c r="B36" s="14"/>
      <c r="C36" s="61" t="s">
        <v>229</v>
      </c>
      <c r="D36" s="42" t="s">
        <v>69</v>
      </c>
      <c r="E36" s="42" t="s">
        <v>64</v>
      </c>
      <c r="F36" s="60">
        <v>40324</v>
      </c>
      <c r="G36" s="61" t="s">
        <v>276</v>
      </c>
      <c r="H36" s="16">
        <v>112</v>
      </c>
      <c r="I36" s="24">
        <f t="shared" si="0"/>
        <v>10.75</v>
      </c>
      <c r="J36" s="7">
        <v>0</v>
      </c>
      <c r="K36" s="24">
        <f t="shared" si="1"/>
        <v>0</v>
      </c>
      <c r="L36" s="17">
        <v>8</v>
      </c>
      <c r="M36" s="24">
        <f t="shared" si="2"/>
        <v>3.3333333333333335</v>
      </c>
      <c r="N36" s="24">
        <f t="shared" si="3"/>
        <v>14.083333333333334</v>
      </c>
      <c r="O36" s="15"/>
      <c r="P36" s="53" t="s">
        <v>280</v>
      </c>
    </row>
    <row r="37" spans="1:16" s="18" customFormat="1" ht="27" customHeight="1">
      <c r="A37" s="13">
        <v>28</v>
      </c>
      <c r="B37" s="14"/>
      <c r="C37" s="42" t="s">
        <v>260</v>
      </c>
      <c r="D37" s="42" t="s">
        <v>241</v>
      </c>
      <c r="E37" s="42" t="s">
        <v>135</v>
      </c>
      <c r="F37" s="60">
        <v>39814</v>
      </c>
      <c r="G37" s="61" t="s">
        <v>192</v>
      </c>
      <c r="H37" s="16">
        <v>0</v>
      </c>
      <c r="I37" s="24">
        <v>0</v>
      </c>
      <c r="J37" s="7">
        <v>0</v>
      </c>
      <c r="K37" s="24">
        <f t="shared" si="1"/>
        <v>0</v>
      </c>
      <c r="L37" s="17">
        <v>12</v>
      </c>
      <c r="M37" s="24">
        <f t="shared" si="2"/>
        <v>5</v>
      </c>
      <c r="N37" s="24">
        <f t="shared" si="3"/>
        <v>5</v>
      </c>
      <c r="O37" s="15"/>
      <c r="P37" s="52" t="s">
        <v>282</v>
      </c>
    </row>
    <row r="38" spans="1:16" s="18" customFormat="1" ht="27" customHeight="1">
      <c r="A38" s="13">
        <v>29</v>
      </c>
      <c r="B38" s="14"/>
      <c r="C38" s="41" t="s">
        <v>240</v>
      </c>
      <c r="D38" s="42" t="s">
        <v>241</v>
      </c>
      <c r="E38" s="42" t="s">
        <v>242</v>
      </c>
      <c r="F38" s="59">
        <v>40290</v>
      </c>
      <c r="G38" s="41" t="s">
        <v>103</v>
      </c>
      <c r="H38" s="16">
        <v>0</v>
      </c>
      <c r="I38" s="24">
        <v>0</v>
      </c>
      <c r="J38" s="7">
        <v>0</v>
      </c>
      <c r="K38" s="24">
        <f t="shared" si="1"/>
        <v>0</v>
      </c>
      <c r="L38" s="17">
        <v>11</v>
      </c>
      <c r="M38" s="24">
        <f t="shared" si="2"/>
        <v>4.583333333333333</v>
      </c>
      <c r="N38" s="24">
        <f t="shared" si="3"/>
        <v>4.583333333333333</v>
      </c>
      <c r="O38" s="15"/>
      <c r="P38" s="51" t="s">
        <v>113</v>
      </c>
    </row>
    <row r="39" spans="1:16" s="18" customFormat="1" ht="27" customHeight="1">
      <c r="A39" s="13">
        <v>30</v>
      </c>
      <c r="B39" s="14"/>
      <c r="C39" s="42" t="s">
        <v>243</v>
      </c>
      <c r="D39" s="42" t="s">
        <v>244</v>
      </c>
      <c r="E39" s="42" t="s">
        <v>245</v>
      </c>
      <c r="F39" s="60">
        <v>39847</v>
      </c>
      <c r="G39" s="61" t="s">
        <v>192</v>
      </c>
      <c r="H39" s="16">
        <v>0</v>
      </c>
      <c r="I39" s="24">
        <v>0</v>
      </c>
      <c r="J39" s="7">
        <v>0</v>
      </c>
      <c r="K39" s="24">
        <f t="shared" si="1"/>
        <v>0</v>
      </c>
      <c r="L39" s="17">
        <v>11</v>
      </c>
      <c r="M39" s="24">
        <f t="shared" si="2"/>
        <v>4.583333333333333</v>
      </c>
      <c r="N39" s="24">
        <f t="shared" si="3"/>
        <v>4.583333333333333</v>
      </c>
      <c r="O39" s="15"/>
      <c r="P39" s="52" t="s">
        <v>282</v>
      </c>
    </row>
    <row r="40" spans="1:16" s="18" customFormat="1" ht="27" customHeight="1">
      <c r="A40" s="13">
        <v>31</v>
      </c>
      <c r="B40" s="14"/>
      <c r="C40" s="42" t="s">
        <v>246</v>
      </c>
      <c r="D40" s="42" t="s">
        <v>247</v>
      </c>
      <c r="E40" s="42" t="s">
        <v>248</v>
      </c>
      <c r="F40" s="60">
        <v>39963</v>
      </c>
      <c r="G40" s="61" t="s">
        <v>192</v>
      </c>
      <c r="H40" s="16">
        <v>0</v>
      </c>
      <c r="I40" s="24">
        <v>0</v>
      </c>
      <c r="J40" s="7">
        <v>0</v>
      </c>
      <c r="K40" s="24">
        <f t="shared" si="1"/>
        <v>0</v>
      </c>
      <c r="L40" s="17">
        <v>11</v>
      </c>
      <c r="M40" s="24">
        <f t="shared" si="2"/>
        <v>4.583333333333333</v>
      </c>
      <c r="N40" s="24">
        <f t="shared" si="3"/>
        <v>4.583333333333333</v>
      </c>
      <c r="O40" s="15"/>
      <c r="P40" s="52" t="s">
        <v>282</v>
      </c>
    </row>
    <row r="41" spans="1:16" s="18" customFormat="1" ht="27" customHeight="1">
      <c r="A41" s="13">
        <v>32</v>
      </c>
      <c r="B41" s="14"/>
      <c r="C41" s="42" t="s">
        <v>229</v>
      </c>
      <c r="D41" s="42" t="s">
        <v>230</v>
      </c>
      <c r="E41" s="42" t="s">
        <v>231</v>
      </c>
      <c r="F41" s="60">
        <v>39984</v>
      </c>
      <c r="G41" s="61" t="s">
        <v>192</v>
      </c>
      <c r="H41" s="16">
        <v>0</v>
      </c>
      <c r="I41" s="24">
        <v>0</v>
      </c>
      <c r="J41" s="7">
        <v>0</v>
      </c>
      <c r="K41" s="24">
        <f t="shared" si="1"/>
        <v>0</v>
      </c>
      <c r="L41" s="17">
        <v>6</v>
      </c>
      <c r="M41" s="24">
        <f t="shared" si="2"/>
        <v>2.5</v>
      </c>
      <c r="N41" s="24">
        <f t="shared" si="3"/>
        <v>2.5</v>
      </c>
      <c r="O41" s="15"/>
      <c r="P41" s="53" t="s">
        <v>282</v>
      </c>
    </row>
    <row r="42" spans="1:16" s="18" customFormat="1" ht="27" customHeight="1">
      <c r="A42" s="13">
        <v>33</v>
      </c>
      <c r="B42" s="14"/>
      <c r="C42" s="41" t="s">
        <v>221</v>
      </c>
      <c r="D42" s="42" t="s">
        <v>222</v>
      </c>
      <c r="E42" s="42" t="s">
        <v>223</v>
      </c>
      <c r="F42" s="59">
        <v>40060</v>
      </c>
      <c r="G42" s="41" t="s">
        <v>103</v>
      </c>
      <c r="H42" s="16">
        <v>0</v>
      </c>
      <c r="I42" s="24">
        <v>0</v>
      </c>
      <c r="J42" s="7">
        <v>0</v>
      </c>
      <c r="K42" s="24">
        <f t="shared" si="1"/>
        <v>0</v>
      </c>
      <c r="L42" s="17">
        <v>4</v>
      </c>
      <c r="M42" s="24">
        <f t="shared" si="2"/>
        <v>1.6666666666666667</v>
      </c>
      <c r="N42" s="24">
        <f t="shared" si="3"/>
        <v>1.6666666666666667</v>
      </c>
      <c r="O42" s="15"/>
      <c r="P42" s="51" t="s">
        <v>113</v>
      </c>
    </row>
    <row r="43" spans="1:16">
      <c r="A43" s="20"/>
      <c r="B43" s="20"/>
      <c r="C43" s="20"/>
      <c r="D43" s="20"/>
      <c r="E43" s="20"/>
    </row>
    <row r="44" spans="1:16" ht="15.75" customHeight="1">
      <c r="A44" s="20"/>
      <c r="B44" s="20"/>
      <c r="C44" s="21"/>
      <c r="D44" s="22"/>
      <c r="E44" s="22"/>
      <c r="F44" s="22"/>
      <c r="G44" s="22"/>
      <c r="H44" s="35"/>
      <c r="I44" s="22"/>
      <c r="M44" s="3"/>
      <c r="O44" s="4"/>
      <c r="P44" s="3"/>
    </row>
    <row r="45" spans="1:16">
      <c r="A45" s="20"/>
      <c r="B45" s="20"/>
      <c r="C45" s="20"/>
      <c r="D45" s="20"/>
      <c r="E45" s="20"/>
      <c r="F45" s="23"/>
      <c r="G45" s="36"/>
      <c r="H45" s="37"/>
      <c r="I45" s="37"/>
      <c r="M45" s="3"/>
      <c r="O45" s="4"/>
      <c r="P45" s="3"/>
    </row>
    <row r="46" spans="1:16">
      <c r="A46" s="20"/>
      <c r="B46" s="20"/>
      <c r="C46" s="21"/>
      <c r="D46" s="22"/>
      <c r="E46" s="22"/>
      <c r="F46" s="22"/>
      <c r="G46" s="69" t="s">
        <v>394</v>
      </c>
      <c r="H46" s="35"/>
      <c r="I46" s="37"/>
      <c r="M46" s="3"/>
      <c r="O46" s="4"/>
      <c r="P46" s="3"/>
    </row>
    <row r="47" spans="1:16">
      <c r="A47" s="20"/>
      <c r="B47" s="20"/>
      <c r="C47" s="20"/>
      <c r="D47" s="20"/>
      <c r="E47" s="20"/>
      <c r="F47" s="23"/>
      <c r="G47" s="68" t="s">
        <v>393</v>
      </c>
      <c r="H47" s="37"/>
      <c r="I47" s="37"/>
    </row>
    <row r="48" spans="1:16">
      <c r="A48" s="20"/>
      <c r="B48" s="20"/>
      <c r="C48" s="20"/>
      <c r="D48" s="20"/>
      <c r="E48" s="20"/>
      <c r="G48" s="70" t="s">
        <v>395</v>
      </c>
    </row>
    <row r="49" spans="1:7">
      <c r="A49" s="20"/>
      <c r="B49" s="20"/>
      <c r="C49" s="20"/>
      <c r="D49" s="20"/>
      <c r="E49" s="20"/>
      <c r="G49" s="1" t="s">
        <v>396</v>
      </c>
    </row>
    <row r="50" spans="1:7">
      <c r="A50" s="20"/>
      <c r="B50" s="20"/>
      <c r="C50" s="20"/>
      <c r="D50" s="20"/>
      <c r="E50" s="20"/>
      <c r="G50" s="1" t="s">
        <v>397</v>
      </c>
    </row>
    <row r="51" spans="1:7">
      <c r="A51" s="20"/>
      <c r="B51" s="20"/>
      <c r="C51" s="20"/>
      <c r="D51" s="20"/>
      <c r="E51" s="20"/>
      <c r="G51" s="1" t="s">
        <v>398</v>
      </c>
    </row>
    <row r="52" spans="1:7">
      <c r="A52" s="20"/>
      <c r="B52" s="20"/>
      <c r="C52" s="20"/>
      <c r="D52" s="20"/>
      <c r="E52" s="20"/>
      <c r="G52" s="1" t="s">
        <v>399</v>
      </c>
    </row>
    <row r="53" spans="1:7">
      <c r="A53" s="20"/>
      <c r="B53" s="20"/>
      <c r="C53" s="20"/>
      <c r="D53" s="20"/>
      <c r="E53" s="20"/>
      <c r="G53" s="1" t="s">
        <v>400</v>
      </c>
    </row>
    <row r="54" spans="1:7">
      <c r="A54" s="20"/>
      <c r="B54" s="20"/>
      <c r="C54" s="20"/>
      <c r="D54" s="20"/>
      <c r="E54" s="20"/>
      <c r="G54" s="1" t="s">
        <v>401</v>
      </c>
    </row>
    <row r="55" spans="1:7">
      <c r="A55" s="20"/>
      <c r="B55" s="20"/>
      <c r="C55" s="20"/>
      <c r="D55" s="20"/>
      <c r="E55" s="20"/>
      <c r="G55" s="1" t="s">
        <v>402</v>
      </c>
    </row>
    <row r="56" spans="1:7">
      <c r="A56" s="20"/>
      <c r="B56" s="20"/>
      <c r="C56" s="20"/>
      <c r="D56" s="20"/>
      <c r="E56" s="20"/>
      <c r="G56" s="1" t="s">
        <v>403</v>
      </c>
    </row>
    <row r="57" spans="1:7">
      <c r="A57" s="20"/>
      <c r="B57" s="20"/>
      <c r="C57" s="20"/>
      <c r="D57" s="20"/>
      <c r="E57" s="20"/>
      <c r="G57" s="1" t="s">
        <v>404</v>
      </c>
    </row>
    <row r="58" spans="1:7">
      <c r="A58" s="20"/>
      <c r="B58" s="20"/>
      <c r="C58" s="20"/>
      <c r="D58" s="20"/>
      <c r="E58" s="20"/>
    </row>
    <row r="59" spans="1:7">
      <c r="A59" s="23"/>
      <c r="B59" s="23"/>
      <c r="C59" s="23"/>
      <c r="D59" s="23"/>
      <c r="E59" s="23"/>
    </row>
  </sheetData>
  <sheetProtection formatCells="0" formatRows="0" insertRows="0" deleteRows="0" autoFilter="0"/>
  <protectedRanges>
    <protectedRange password="CA9C" sqref="J9:J42" name="Диапазон2_1"/>
    <protectedRange password="CA9C" sqref="B10:H42" name="Диапазон1_1"/>
  </protectedRanges>
  <sortState ref="A10:P42">
    <sortCondition descending="1" ref="N10:N42"/>
  </sortState>
  <mergeCells count="18">
    <mergeCell ref="A5:A8"/>
    <mergeCell ref="B5:B8"/>
    <mergeCell ref="P5:P9"/>
    <mergeCell ref="C5:C8"/>
    <mergeCell ref="D5:D8"/>
    <mergeCell ref="E5:E8"/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0"/>
  <sheetViews>
    <sheetView topLeftCell="H2" zoomScale="90" workbookViewId="0">
      <selection activeCell="P5" sqref="P5:P9"/>
    </sheetView>
  </sheetViews>
  <sheetFormatPr defaultColWidth="9.109375" defaultRowHeight="15.6"/>
  <cols>
    <col min="1" max="1" width="4.109375" style="32" customWidth="1"/>
    <col min="2" max="2" width="6.88671875" style="32" customWidth="1"/>
    <col min="3" max="3" width="13.33203125" style="32" customWidth="1"/>
    <col min="4" max="4" width="11.6640625" style="32" customWidth="1"/>
    <col min="5" max="5" width="15.6640625" style="32" customWidth="1"/>
    <col min="6" max="6" width="16.77734375" style="32" customWidth="1"/>
    <col min="7" max="7" width="43.1093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6.44140625" style="1" customWidth="1"/>
    <col min="16" max="16" width="39.44140625" style="1" customWidth="1"/>
    <col min="17" max="16384" width="9.109375" style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8">
      <c r="A2" s="110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34"/>
      <c r="Q2" s="34"/>
      <c r="R2" s="34"/>
    </row>
    <row r="3" spans="1:18" ht="21.75" customHeight="1">
      <c r="A3" s="111" t="s">
        <v>18</v>
      </c>
      <c r="B3" s="111"/>
      <c r="C3" s="111"/>
      <c r="D3" s="111"/>
      <c r="E3" s="111"/>
      <c r="F3" s="112"/>
      <c r="O3" s="5"/>
    </row>
    <row r="4" spans="1:18" ht="39.75" customHeight="1">
      <c r="A4" s="119" t="s">
        <v>19</v>
      </c>
      <c r="B4" s="119"/>
      <c r="C4" s="119"/>
      <c r="D4" s="119"/>
      <c r="E4" s="119"/>
      <c r="F4" s="120"/>
      <c r="G4" s="6"/>
    </row>
    <row r="5" spans="1:18" s="32" customFormat="1" ht="15.75" customHeight="1">
      <c r="A5" s="121" t="s">
        <v>0</v>
      </c>
      <c r="B5" s="121" t="s">
        <v>8</v>
      </c>
      <c r="C5" s="121" t="s">
        <v>10</v>
      </c>
      <c r="D5" s="121" t="s">
        <v>11</v>
      </c>
      <c r="E5" s="121" t="s">
        <v>12</v>
      </c>
      <c r="F5" s="121" t="s">
        <v>275</v>
      </c>
      <c r="G5" s="121" t="s">
        <v>7</v>
      </c>
      <c r="H5" s="115" t="s">
        <v>17</v>
      </c>
      <c r="I5" s="115"/>
      <c r="J5" s="115" t="s">
        <v>9</v>
      </c>
      <c r="K5" s="115"/>
      <c r="L5" s="115" t="s">
        <v>1</v>
      </c>
      <c r="M5" s="115"/>
      <c r="N5" s="130" t="s">
        <v>13</v>
      </c>
      <c r="O5" s="113" t="s">
        <v>3</v>
      </c>
      <c r="P5" s="133" t="s">
        <v>112</v>
      </c>
    </row>
    <row r="6" spans="1:18" s="32" customFormat="1">
      <c r="A6" s="122"/>
      <c r="B6" s="122"/>
      <c r="C6" s="122"/>
      <c r="D6" s="122"/>
      <c r="E6" s="122"/>
      <c r="F6" s="122"/>
      <c r="G6" s="122"/>
      <c r="H6" s="115"/>
      <c r="I6" s="115"/>
      <c r="J6" s="115"/>
      <c r="K6" s="115"/>
      <c r="L6" s="115"/>
      <c r="M6" s="115"/>
      <c r="N6" s="130"/>
      <c r="O6" s="114"/>
      <c r="P6" s="134"/>
    </row>
    <row r="7" spans="1:18" s="32" customFormat="1" ht="26.4">
      <c r="A7" s="122"/>
      <c r="B7" s="122"/>
      <c r="C7" s="122"/>
      <c r="D7" s="122"/>
      <c r="E7" s="122"/>
      <c r="F7" s="122"/>
      <c r="G7" s="122"/>
      <c r="H7" s="7" t="s">
        <v>4</v>
      </c>
      <c r="I7" s="33" t="s">
        <v>5</v>
      </c>
      <c r="J7" s="7" t="s">
        <v>6</v>
      </c>
      <c r="K7" s="33" t="s">
        <v>5</v>
      </c>
      <c r="L7" s="7" t="s">
        <v>2</v>
      </c>
      <c r="M7" s="27" t="s">
        <v>5</v>
      </c>
      <c r="N7" s="130"/>
      <c r="O7" s="114"/>
      <c r="P7" s="134"/>
    </row>
    <row r="8" spans="1:18" s="32" customFormat="1" ht="16.2" thickBot="1">
      <c r="A8" s="123"/>
      <c r="B8" s="123"/>
      <c r="C8" s="123"/>
      <c r="D8" s="123"/>
      <c r="E8" s="123"/>
      <c r="F8" s="123"/>
      <c r="G8" s="123"/>
      <c r="H8" s="8"/>
      <c r="I8" s="33" t="s">
        <v>16</v>
      </c>
      <c r="J8" s="9"/>
      <c r="K8" s="33" t="s">
        <v>16</v>
      </c>
      <c r="L8" s="9"/>
      <c r="M8" s="33" t="s">
        <v>15</v>
      </c>
      <c r="N8" s="33" t="s">
        <v>14</v>
      </c>
      <c r="O8" s="114"/>
      <c r="P8" s="134"/>
    </row>
    <row r="9" spans="1:18" s="32" customFormat="1" ht="16.2" thickBot="1">
      <c r="A9" s="117" t="s">
        <v>32</v>
      </c>
      <c r="B9" s="118"/>
      <c r="C9" s="118"/>
      <c r="D9" s="118"/>
      <c r="E9" s="118"/>
      <c r="F9" s="118"/>
      <c r="G9" s="118"/>
      <c r="H9" s="10">
        <f>SMALL(H10:H33,1)</f>
        <v>31.3</v>
      </c>
      <c r="I9" s="28"/>
      <c r="J9" s="11">
        <v>10</v>
      </c>
      <c r="K9" s="29"/>
      <c r="L9" s="12">
        <v>48</v>
      </c>
      <c r="M9" s="30"/>
      <c r="N9" s="31"/>
      <c r="O9" s="114"/>
      <c r="P9" s="135"/>
    </row>
    <row r="10" spans="1:18" s="32" customFormat="1" ht="27" customHeight="1">
      <c r="A10" s="71">
        <v>1</v>
      </c>
      <c r="B10" s="72"/>
      <c r="C10" s="96" t="s">
        <v>79</v>
      </c>
      <c r="D10" s="96" t="s">
        <v>317</v>
      </c>
      <c r="E10" s="96" t="s">
        <v>177</v>
      </c>
      <c r="F10" s="97">
        <v>39637</v>
      </c>
      <c r="G10" s="98" t="s">
        <v>187</v>
      </c>
      <c r="H10" s="76">
        <v>34.6</v>
      </c>
      <c r="I10" s="77">
        <f t="shared" ref="I10:I33" si="0">40*$H$9/H10</f>
        <v>36.184971098265898</v>
      </c>
      <c r="J10" s="78">
        <v>8.3000000000000007</v>
      </c>
      <c r="K10" s="77">
        <f t="shared" ref="K10:K33" si="1">40*J10/$J$9</f>
        <v>33.200000000000003</v>
      </c>
      <c r="L10" s="79">
        <v>20</v>
      </c>
      <c r="M10" s="77">
        <f t="shared" ref="M10:M33" si="2">20*L10/$L$9</f>
        <v>8.3333333333333339</v>
      </c>
      <c r="N10" s="77">
        <f t="shared" ref="N10:N33" si="3">I10+K10+M10</f>
        <v>77.718304431599236</v>
      </c>
      <c r="O10" s="87" t="s">
        <v>405</v>
      </c>
      <c r="P10" s="99" t="s">
        <v>285</v>
      </c>
    </row>
    <row r="11" spans="1:18" s="32" customFormat="1" ht="27" customHeight="1">
      <c r="A11" s="71">
        <v>2</v>
      </c>
      <c r="B11" s="72"/>
      <c r="C11" s="94" t="s">
        <v>295</v>
      </c>
      <c r="D11" s="94" t="s">
        <v>296</v>
      </c>
      <c r="E11" s="94" t="s">
        <v>223</v>
      </c>
      <c r="F11" s="90">
        <v>39596</v>
      </c>
      <c r="G11" s="73" t="s">
        <v>191</v>
      </c>
      <c r="H11" s="72">
        <v>46.1</v>
      </c>
      <c r="I11" s="77">
        <f t="shared" si="0"/>
        <v>27.158351409978309</v>
      </c>
      <c r="J11" s="78">
        <v>8.9</v>
      </c>
      <c r="K11" s="77">
        <f t="shared" si="1"/>
        <v>35.6</v>
      </c>
      <c r="L11" s="82">
        <v>31</v>
      </c>
      <c r="M11" s="77">
        <f t="shared" si="2"/>
        <v>12.916666666666666</v>
      </c>
      <c r="N11" s="77">
        <f t="shared" si="3"/>
        <v>75.675018076644974</v>
      </c>
      <c r="O11" s="87" t="s">
        <v>406</v>
      </c>
      <c r="P11" s="80" t="s">
        <v>206</v>
      </c>
    </row>
    <row r="12" spans="1:18" s="32" customFormat="1" ht="27" customHeight="1">
      <c r="A12" s="71">
        <v>3</v>
      </c>
      <c r="B12" s="72"/>
      <c r="C12" s="73" t="s">
        <v>299</v>
      </c>
      <c r="D12" s="73" t="s">
        <v>46</v>
      </c>
      <c r="E12" s="73" t="s">
        <v>47</v>
      </c>
      <c r="F12" s="90">
        <v>39678</v>
      </c>
      <c r="G12" s="73" t="s">
        <v>104</v>
      </c>
      <c r="H12" s="72">
        <v>31.3</v>
      </c>
      <c r="I12" s="77">
        <f t="shared" si="0"/>
        <v>40</v>
      </c>
      <c r="J12" s="78">
        <v>6.8</v>
      </c>
      <c r="K12" s="77">
        <f t="shared" si="1"/>
        <v>27.2</v>
      </c>
      <c r="L12" s="82">
        <v>16</v>
      </c>
      <c r="M12" s="77">
        <f t="shared" si="2"/>
        <v>6.666666666666667</v>
      </c>
      <c r="N12" s="77">
        <f t="shared" si="3"/>
        <v>73.866666666666674</v>
      </c>
      <c r="O12" s="87" t="s">
        <v>406</v>
      </c>
      <c r="P12" s="80" t="s">
        <v>114</v>
      </c>
    </row>
    <row r="13" spans="1:18" s="32" customFormat="1" ht="27" customHeight="1">
      <c r="A13" s="71">
        <v>4</v>
      </c>
      <c r="B13" s="72"/>
      <c r="C13" s="94" t="s">
        <v>289</v>
      </c>
      <c r="D13" s="96" t="s">
        <v>49</v>
      </c>
      <c r="E13" s="96" t="s">
        <v>133</v>
      </c>
      <c r="F13" s="107">
        <f>'[1]10б кл'!$E$9</f>
        <v>39629</v>
      </c>
      <c r="G13" s="94" t="s">
        <v>110</v>
      </c>
      <c r="H13" s="72">
        <v>41.2</v>
      </c>
      <c r="I13" s="77">
        <f t="shared" si="0"/>
        <v>30.388349514563103</v>
      </c>
      <c r="J13" s="78">
        <v>8.4</v>
      </c>
      <c r="K13" s="77">
        <f t="shared" si="1"/>
        <v>33.6</v>
      </c>
      <c r="L13" s="82">
        <v>20</v>
      </c>
      <c r="M13" s="77">
        <f t="shared" si="2"/>
        <v>8.3333333333333339</v>
      </c>
      <c r="N13" s="77">
        <f t="shared" si="3"/>
        <v>72.32168284789644</v>
      </c>
      <c r="O13" s="87" t="s">
        <v>406</v>
      </c>
      <c r="P13" s="101" t="s">
        <v>333</v>
      </c>
    </row>
    <row r="14" spans="1:18" s="18" customFormat="1" ht="27" customHeight="1">
      <c r="A14" s="71">
        <v>5</v>
      </c>
      <c r="B14" s="72"/>
      <c r="C14" s="83" t="s">
        <v>319</v>
      </c>
      <c r="D14" s="83" t="s">
        <v>320</v>
      </c>
      <c r="E14" s="83" t="s">
        <v>321</v>
      </c>
      <c r="F14" s="91">
        <v>39595</v>
      </c>
      <c r="G14" s="92" t="s">
        <v>106</v>
      </c>
      <c r="H14" s="72">
        <v>36.6</v>
      </c>
      <c r="I14" s="77">
        <f t="shared" si="0"/>
        <v>34.20765027322404</v>
      </c>
      <c r="J14" s="78">
        <v>6.7</v>
      </c>
      <c r="K14" s="77">
        <f t="shared" si="1"/>
        <v>26.8</v>
      </c>
      <c r="L14" s="82">
        <v>15</v>
      </c>
      <c r="M14" s="77">
        <f t="shared" si="2"/>
        <v>6.25</v>
      </c>
      <c r="N14" s="77">
        <f t="shared" si="3"/>
        <v>67.257650273224044</v>
      </c>
      <c r="O14" s="87" t="s">
        <v>406</v>
      </c>
      <c r="P14" s="86" t="s">
        <v>121</v>
      </c>
    </row>
    <row r="15" spans="1:18" s="18" customFormat="1" ht="27" customHeight="1">
      <c r="A15" s="71">
        <v>6</v>
      </c>
      <c r="B15" s="72"/>
      <c r="C15" s="73" t="s">
        <v>304</v>
      </c>
      <c r="D15" s="73" t="s">
        <v>156</v>
      </c>
      <c r="E15" s="73" t="s">
        <v>157</v>
      </c>
      <c r="F15" s="90">
        <v>39732</v>
      </c>
      <c r="G15" s="92" t="s">
        <v>331</v>
      </c>
      <c r="H15" s="72">
        <v>38.700000000000003</v>
      </c>
      <c r="I15" s="77">
        <f t="shared" si="0"/>
        <v>32.351421188630489</v>
      </c>
      <c r="J15" s="78">
        <v>6.9</v>
      </c>
      <c r="K15" s="77">
        <f t="shared" si="1"/>
        <v>27.6</v>
      </c>
      <c r="L15" s="82">
        <v>15</v>
      </c>
      <c r="M15" s="77">
        <f t="shared" si="2"/>
        <v>6.25</v>
      </c>
      <c r="N15" s="77">
        <f t="shared" si="3"/>
        <v>66.201421188630491</v>
      </c>
      <c r="O15" s="87" t="s">
        <v>406</v>
      </c>
      <c r="P15" s="86" t="s">
        <v>335</v>
      </c>
    </row>
    <row r="16" spans="1:18" s="18" customFormat="1" ht="27" customHeight="1">
      <c r="A16" s="13">
        <v>7</v>
      </c>
      <c r="B16" s="14"/>
      <c r="C16" s="43" t="s">
        <v>318</v>
      </c>
      <c r="D16" s="43" t="s">
        <v>156</v>
      </c>
      <c r="E16" s="43" t="s">
        <v>47</v>
      </c>
      <c r="F16" s="66">
        <v>39630</v>
      </c>
      <c r="G16" s="61" t="s">
        <v>196</v>
      </c>
      <c r="H16" s="16">
        <v>36.700000000000003</v>
      </c>
      <c r="I16" s="24">
        <f t="shared" si="0"/>
        <v>34.114441416893733</v>
      </c>
      <c r="J16" s="7">
        <v>5.9</v>
      </c>
      <c r="K16" s="24">
        <f t="shared" si="1"/>
        <v>23.6</v>
      </c>
      <c r="L16" s="17">
        <v>15</v>
      </c>
      <c r="M16" s="24">
        <f t="shared" si="2"/>
        <v>6.25</v>
      </c>
      <c r="N16" s="24">
        <f t="shared" si="3"/>
        <v>63.964441416893735</v>
      </c>
      <c r="O16" s="15"/>
      <c r="P16" s="53" t="s">
        <v>336</v>
      </c>
    </row>
    <row r="17" spans="1:16" s="18" customFormat="1" ht="27" customHeight="1">
      <c r="A17" s="13">
        <v>8</v>
      </c>
      <c r="B17" s="14"/>
      <c r="C17" s="43" t="s">
        <v>322</v>
      </c>
      <c r="D17" s="43" t="s">
        <v>323</v>
      </c>
      <c r="E17" s="43" t="s">
        <v>324</v>
      </c>
      <c r="F17" s="60">
        <v>39638</v>
      </c>
      <c r="G17" s="61" t="s">
        <v>189</v>
      </c>
      <c r="H17" s="16">
        <v>59.5</v>
      </c>
      <c r="I17" s="24">
        <f t="shared" si="0"/>
        <v>21.042016806722689</v>
      </c>
      <c r="J17" s="7">
        <v>8.8000000000000007</v>
      </c>
      <c r="K17" s="24">
        <f t="shared" si="1"/>
        <v>35.200000000000003</v>
      </c>
      <c r="L17" s="17">
        <v>18</v>
      </c>
      <c r="M17" s="24">
        <f t="shared" si="2"/>
        <v>7.5</v>
      </c>
      <c r="N17" s="24">
        <f t="shared" si="3"/>
        <v>63.742016806722688</v>
      </c>
      <c r="O17" s="15"/>
      <c r="P17" s="53" t="s">
        <v>206</v>
      </c>
    </row>
    <row r="18" spans="1:16" s="18" customFormat="1" ht="27" customHeight="1">
      <c r="A18" s="13">
        <v>9</v>
      </c>
      <c r="B18" s="14"/>
      <c r="C18" s="42" t="s">
        <v>297</v>
      </c>
      <c r="D18" s="42" t="s">
        <v>298</v>
      </c>
      <c r="E18" s="42" t="s">
        <v>245</v>
      </c>
      <c r="F18" s="60">
        <v>39827</v>
      </c>
      <c r="G18" s="61" t="s">
        <v>105</v>
      </c>
      <c r="H18" s="16">
        <v>41.8</v>
      </c>
      <c r="I18" s="24">
        <f t="shared" si="0"/>
        <v>29.952153110047849</v>
      </c>
      <c r="J18" s="7">
        <v>6.5</v>
      </c>
      <c r="K18" s="24">
        <f t="shared" si="1"/>
        <v>26</v>
      </c>
      <c r="L18" s="17">
        <v>14</v>
      </c>
      <c r="M18" s="24">
        <f t="shared" si="2"/>
        <v>5.833333333333333</v>
      </c>
      <c r="N18" s="24">
        <f t="shared" si="3"/>
        <v>61.785486443381181</v>
      </c>
      <c r="O18" s="15"/>
      <c r="P18" s="53" t="s">
        <v>116</v>
      </c>
    </row>
    <row r="19" spans="1:16" s="18" customFormat="1" ht="27" customHeight="1">
      <c r="A19" s="13">
        <v>10</v>
      </c>
      <c r="B19" s="14"/>
      <c r="C19" s="42" t="s">
        <v>327</v>
      </c>
      <c r="D19" s="42" t="s">
        <v>49</v>
      </c>
      <c r="E19" s="42" t="s">
        <v>61</v>
      </c>
      <c r="F19" s="60">
        <v>39592</v>
      </c>
      <c r="G19" s="42" t="s">
        <v>332</v>
      </c>
      <c r="H19" s="16">
        <v>46.4</v>
      </c>
      <c r="I19" s="24">
        <f t="shared" si="0"/>
        <v>26.982758620689655</v>
      </c>
      <c r="J19" s="7">
        <v>7</v>
      </c>
      <c r="K19" s="24">
        <f t="shared" si="1"/>
        <v>28</v>
      </c>
      <c r="L19" s="17">
        <v>14</v>
      </c>
      <c r="M19" s="24">
        <f t="shared" si="2"/>
        <v>5.833333333333333</v>
      </c>
      <c r="N19" s="24">
        <f t="shared" si="3"/>
        <v>60.816091954022987</v>
      </c>
      <c r="O19" s="15"/>
      <c r="P19" s="52" t="s">
        <v>336</v>
      </c>
    </row>
    <row r="20" spans="1:16" s="18" customFormat="1" ht="27" customHeight="1">
      <c r="A20" s="13">
        <v>11</v>
      </c>
      <c r="B20" s="14"/>
      <c r="C20" s="43" t="s">
        <v>313</v>
      </c>
      <c r="D20" s="43" t="s">
        <v>213</v>
      </c>
      <c r="E20" s="43" t="s">
        <v>302</v>
      </c>
      <c r="F20" s="62">
        <v>39559</v>
      </c>
      <c r="G20" s="61" t="s">
        <v>196</v>
      </c>
      <c r="H20" s="16">
        <v>47.9</v>
      </c>
      <c r="I20" s="24">
        <f t="shared" si="0"/>
        <v>26.137787056367433</v>
      </c>
      <c r="J20" s="7">
        <v>6.1</v>
      </c>
      <c r="K20" s="24">
        <f t="shared" si="1"/>
        <v>24.4</v>
      </c>
      <c r="L20" s="17">
        <v>18</v>
      </c>
      <c r="M20" s="24">
        <f t="shared" si="2"/>
        <v>7.5</v>
      </c>
      <c r="N20" s="24">
        <f t="shared" si="3"/>
        <v>58.037787056367435</v>
      </c>
      <c r="O20" s="15"/>
      <c r="P20" s="53" t="s">
        <v>336</v>
      </c>
    </row>
    <row r="21" spans="1:16" s="18" customFormat="1" ht="27" customHeight="1">
      <c r="A21" s="13">
        <v>12</v>
      </c>
      <c r="B21" s="14"/>
      <c r="C21" s="64" t="s">
        <v>314</v>
      </c>
      <c r="D21" s="64" t="s">
        <v>315</v>
      </c>
      <c r="E21" s="64" t="s">
        <v>316</v>
      </c>
      <c r="F21" s="57">
        <v>39976</v>
      </c>
      <c r="G21" s="65" t="s">
        <v>187</v>
      </c>
      <c r="H21" s="16">
        <v>52.9</v>
      </c>
      <c r="I21" s="24">
        <f t="shared" si="0"/>
        <v>23.667296786389414</v>
      </c>
      <c r="J21" s="7">
        <v>6.5</v>
      </c>
      <c r="K21" s="24">
        <f t="shared" si="1"/>
        <v>26</v>
      </c>
      <c r="L21" s="17">
        <v>20</v>
      </c>
      <c r="M21" s="24">
        <f t="shared" si="2"/>
        <v>8.3333333333333339</v>
      </c>
      <c r="N21" s="24">
        <f t="shared" si="3"/>
        <v>58.00063011972275</v>
      </c>
      <c r="O21" s="15"/>
      <c r="P21" s="67" t="s">
        <v>285</v>
      </c>
    </row>
    <row r="22" spans="1:16" s="18" customFormat="1" ht="27" customHeight="1">
      <c r="A22" s="13">
        <v>13</v>
      </c>
      <c r="B22" s="14"/>
      <c r="C22" s="43" t="s">
        <v>290</v>
      </c>
      <c r="D22" s="43" t="s">
        <v>291</v>
      </c>
      <c r="E22" s="43" t="s">
        <v>292</v>
      </c>
      <c r="F22" s="62">
        <v>39734</v>
      </c>
      <c r="G22" s="61" t="s">
        <v>198</v>
      </c>
      <c r="H22" s="16">
        <v>33.1</v>
      </c>
      <c r="I22" s="24">
        <f t="shared" si="0"/>
        <v>37.824773413897276</v>
      </c>
      <c r="J22" s="7">
        <v>4</v>
      </c>
      <c r="K22" s="24">
        <f t="shared" si="1"/>
        <v>16</v>
      </c>
      <c r="L22" s="17">
        <v>10</v>
      </c>
      <c r="M22" s="24">
        <f t="shared" si="2"/>
        <v>4.166666666666667</v>
      </c>
      <c r="N22" s="24">
        <f t="shared" si="3"/>
        <v>57.99144008056394</v>
      </c>
      <c r="O22" s="15"/>
      <c r="P22" s="53" t="s">
        <v>127</v>
      </c>
    </row>
    <row r="23" spans="1:16" s="18" customFormat="1" ht="27" customHeight="1">
      <c r="A23" s="13">
        <v>14</v>
      </c>
      <c r="B23" s="14"/>
      <c r="C23" s="43" t="s">
        <v>328</v>
      </c>
      <c r="D23" s="43" t="s">
        <v>329</v>
      </c>
      <c r="E23" s="43" t="s">
        <v>135</v>
      </c>
      <c r="F23" s="62">
        <v>39766</v>
      </c>
      <c r="G23" s="61" t="s">
        <v>105</v>
      </c>
      <c r="H23" s="16">
        <v>50.5</v>
      </c>
      <c r="I23" s="24">
        <f t="shared" si="0"/>
        <v>24.792079207920793</v>
      </c>
      <c r="J23" s="7">
        <v>7.8</v>
      </c>
      <c r="K23" s="24">
        <f t="shared" si="1"/>
        <v>31.2</v>
      </c>
      <c r="L23" s="17">
        <v>4</v>
      </c>
      <c r="M23" s="24">
        <f t="shared" si="2"/>
        <v>1.6666666666666667</v>
      </c>
      <c r="N23" s="24">
        <f t="shared" si="3"/>
        <v>57.65874587458746</v>
      </c>
      <c r="O23" s="15"/>
      <c r="P23" s="53" t="s">
        <v>201</v>
      </c>
    </row>
    <row r="24" spans="1:16" s="18" customFormat="1" ht="27" customHeight="1">
      <c r="A24" s="13">
        <v>15</v>
      </c>
      <c r="B24" s="14"/>
      <c r="C24" s="41" t="s">
        <v>310</v>
      </c>
      <c r="D24" s="42" t="s">
        <v>311</v>
      </c>
      <c r="E24" s="42" t="s">
        <v>312</v>
      </c>
      <c r="F24" s="59">
        <v>39994</v>
      </c>
      <c r="G24" s="41" t="s">
        <v>103</v>
      </c>
      <c r="H24" s="16">
        <v>41.4</v>
      </c>
      <c r="I24" s="24">
        <f t="shared" si="0"/>
        <v>30.241545893719806</v>
      </c>
      <c r="J24" s="7">
        <v>5.5</v>
      </c>
      <c r="K24" s="24">
        <f t="shared" si="1"/>
        <v>22</v>
      </c>
      <c r="L24" s="17">
        <v>13</v>
      </c>
      <c r="M24" s="24">
        <f t="shared" si="2"/>
        <v>5.416666666666667</v>
      </c>
      <c r="N24" s="24">
        <f t="shared" si="3"/>
        <v>57.658212560386467</v>
      </c>
      <c r="O24" s="15"/>
      <c r="P24" s="51" t="s">
        <v>286</v>
      </c>
    </row>
    <row r="25" spans="1:16" s="18" customFormat="1" ht="27" customHeight="1">
      <c r="A25" s="13">
        <v>16</v>
      </c>
      <c r="B25" s="14"/>
      <c r="C25" s="43" t="s">
        <v>293</v>
      </c>
      <c r="D25" s="43" t="s">
        <v>294</v>
      </c>
      <c r="E25" s="43" t="s">
        <v>67</v>
      </c>
      <c r="F25" s="62">
        <v>39606</v>
      </c>
      <c r="G25" s="61" t="s">
        <v>108</v>
      </c>
      <c r="H25" s="16">
        <v>48.8</v>
      </c>
      <c r="I25" s="24">
        <f t="shared" si="0"/>
        <v>25.655737704918035</v>
      </c>
      <c r="J25" s="7">
        <v>6.6</v>
      </c>
      <c r="K25" s="24">
        <f t="shared" si="1"/>
        <v>26.4</v>
      </c>
      <c r="L25" s="17">
        <v>12</v>
      </c>
      <c r="M25" s="24">
        <f t="shared" si="2"/>
        <v>5</v>
      </c>
      <c r="N25" s="24">
        <f t="shared" si="3"/>
        <v>57.05573770491803</v>
      </c>
      <c r="O25" s="15"/>
      <c r="P25" s="53" t="s">
        <v>334</v>
      </c>
    </row>
    <row r="26" spans="1:16" s="18" customFormat="1" ht="27" customHeight="1">
      <c r="A26" s="13">
        <v>17</v>
      </c>
      <c r="B26" s="14"/>
      <c r="C26" s="41" t="s">
        <v>161</v>
      </c>
      <c r="D26" s="42" t="s">
        <v>138</v>
      </c>
      <c r="E26" s="42" t="s">
        <v>308</v>
      </c>
      <c r="F26" s="59">
        <v>39722</v>
      </c>
      <c r="G26" s="41" t="s">
        <v>103</v>
      </c>
      <c r="H26" s="16">
        <v>61</v>
      </c>
      <c r="I26" s="24">
        <f t="shared" si="0"/>
        <v>20.524590163934427</v>
      </c>
      <c r="J26" s="7">
        <v>7.1</v>
      </c>
      <c r="K26" s="24">
        <f t="shared" si="1"/>
        <v>28.4</v>
      </c>
      <c r="L26" s="17">
        <v>18</v>
      </c>
      <c r="M26" s="24">
        <f t="shared" si="2"/>
        <v>7.5</v>
      </c>
      <c r="N26" s="24">
        <f t="shared" si="3"/>
        <v>56.424590163934425</v>
      </c>
      <c r="O26" s="15"/>
      <c r="P26" s="51" t="s">
        <v>286</v>
      </c>
    </row>
    <row r="27" spans="1:16" s="18" customFormat="1" ht="27" customHeight="1">
      <c r="A27" s="13">
        <v>18</v>
      </c>
      <c r="B27" s="14"/>
      <c r="C27" s="64" t="s">
        <v>300</v>
      </c>
      <c r="D27" s="64" t="s">
        <v>303</v>
      </c>
      <c r="E27" s="64" t="s">
        <v>53</v>
      </c>
      <c r="F27" s="57">
        <v>40067</v>
      </c>
      <c r="G27" s="65" t="s">
        <v>187</v>
      </c>
      <c r="H27" s="16">
        <v>43.9</v>
      </c>
      <c r="I27" s="24">
        <f t="shared" si="0"/>
        <v>28.519362186788157</v>
      </c>
      <c r="J27" s="19">
        <v>5.3</v>
      </c>
      <c r="K27" s="24">
        <f t="shared" si="1"/>
        <v>21.2</v>
      </c>
      <c r="L27" s="17">
        <v>14</v>
      </c>
      <c r="M27" s="24">
        <f t="shared" si="2"/>
        <v>5.833333333333333</v>
      </c>
      <c r="N27" s="24">
        <f t="shared" si="3"/>
        <v>55.552695520121496</v>
      </c>
      <c r="O27" s="15"/>
      <c r="P27" s="67" t="s">
        <v>285</v>
      </c>
    </row>
    <row r="28" spans="1:16" s="18" customFormat="1" ht="27" customHeight="1">
      <c r="A28" s="13">
        <v>19</v>
      </c>
      <c r="B28" s="14"/>
      <c r="C28" s="43" t="s">
        <v>300</v>
      </c>
      <c r="D28" s="43" t="s">
        <v>301</v>
      </c>
      <c r="E28" s="43" t="s">
        <v>302</v>
      </c>
      <c r="F28" s="62">
        <v>39667</v>
      </c>
      <c r="G28" s="61" t="s">
        <v>106</v>
      </c>
      <c r="H28" s="16">
        <v>48.1</v>
      </c>
      <c r="I28" s="24">
        <f t="shared" si="0"/>
        <v>26.029106029106028</v>
      </c>
      <c r="J28" s="7">
        <v>5.8</v>
      </c>
      <c r="K28" s="24">
        <f t="shared" si="1"/>
        <v>23.2</v>
      </c>
      <c r="L28" s="17">
        <v>14</v>
      </c>
      <c r="M28" s="24">
        <f t="shared" si="2"/>
        <v>5.833333333333333</v>
      </c>
      <c r="N28" s="24">
        <f t="shared" si="3"/>
        <v>55.062439362439363</v>
      </c>
      <c r="O28" s="15"/>
      <c r="P28" s="53" t="s">
        <v>121</v>
      </c>
    </row>
    <row r="29" spans="1:16" s="18" customFormat="1" ht="27" customHeight="1">
      <c r="A29" s="13">
        <v>20</v>
      </c>
      <c r="B29" s="14"/>
      <c r="C29" s="43" t="s">
        <v>325</v>
      </c>
      <c r="D29" s="43" t="s">
        <v>173</v>
      </c>
      <c r="E29" s="43" t="s">
        <v>326</v>
      </c>
      <c r="F29" s="62">
        <v>39731</v>
      </c>
      <c r="G29" s="61" t="s">
        <v>196</v>
      </c>
      <c r="H29" s="16">
        <v>62.4</v>
      </c>
      <c r="I29" s="24">
        <f t="shared" si="0"/>
        <v>20.064102564102566</v>
      </c>
      <c r="J29" s="7">
        <v>7</v>
      </c>
      <c r="K29" s="24">
        <f t="shared" si="1"/>
        <v>28</v>
      </c>
      <c r="L29" s="17">
        <v>12</v>
      </c>
      <c r="M29" s="24">
        <f t="shared" si="2"/>
        <v>5</v>
      </c>
      <c r="N29" s="24">
        <f t="shared" si="3"/>
        <v>53.064102564102569</v>
      </c>
      <c r="O29" s="15"/>
      <c r="P29" s="53" t="s">
        <v>336</v>
      </c>
    </row>
    <row r="30" spans="1:16" s="18" customFormat="1" ht="27" customHeight="1">
      <c r="A30" s="13">
        <v>21</v>
      </c>
      <c r="B30" s="14"/>
      <c r="C30" s="41" t="s">
        <v>287</v>
      </c>
      <c r="D30" s="42" t="s">
        <v>288</v>
      </c>
      <c r="E30" s="42" t="s">
        <v>135</v>
      </c>
      <c r="F30" s="59">
        <v>39511</v>
      </c>
      <c r="G30" s="41" t="s">
        <v>103</v>
      </c>
      <c r="H30" s="16">
        <v>55.1</v>
      </c>
      <c r="I30" s="24">
        <f t="shared" si="0"/>
        <v>22.722323049001815</v>
      </c>
      <c r="J30" s="7">
        <v>5.8</v>
      </c>
      <c r="K30" s="24">
        <f t="shared" si="1"/>
        <v>23.2</v>
      </c>
      <c r="L30" s="17">
        <v>15</v>
      </c>
      <c r="M30" s="24">
        <f t="shared" si="2"/>
        <v>6.25</v>
      </c>
      <c r="N30" s="24">
        <f t="shared" si="3"/>
        <v>52.172323049001818</v>
      </c>
      <c r="O30" s="15"/>
      <c r="P30" s="51" t="s">
        <v>286</v>
      </c>
    </row>
    <row r="31" spans="1:16" s="18" customFormat="1" ht="27" customHeight="1">
      <c r="A31" s="13">
        <v>22</v>
      </c>
      <c r="B31" s="14"/>
      <c r="C31" s="43" t="s">
        <v>305</v>
      </c>
      <c r="D31" s="43" t="s">
        <v>306</v>
      </c>
      <c r="E31" s="43" t="s">
        <v>307</v>
      </c>
      <c r="F31" s="62">
        <v>39887</v>
      </c>
      <c r="G31" s="61" t="s">
        <v>108</v>
      </c>
      <c r="H31" s="16">
        <v>47.6</v>
      </c>
      <c r="I31" s="24">
        <f t="shared" si="0"/>
        <v>26.30252100840336</v>
      </c>
      <c r="J31" s="7">
        <v>5</v>
      </c>
      <c r="K31" s="24">
        <f t="shared" si="1"/>
        <v>20</v>
      </c>
      <c r="L31" s="17">
        <v>10</v>
      </c>
      <c r="M31" s="24">
        <f t="shared" si="2"/>
        <v>4.166666666666667</v>
      </c>
      <c r="N31" s="24">
        <f t="shared" si="3"/>
        <v>50.469187675070025</v>
      </c>
      <c r="O31" s="15"/>
      <c r="P31" s="53" t="s">
        <v>334</v>
      </c>
    </row>
    <row r="32" spans="1:16" s="18" customFormat="1" ht="27" customHeight="1">
      <c r="A32" s="13">
        <v>23</v>
      </c>
      <c r="B32" s="14"/>
      <c r="C32" s="43" t="s">
        <v>330</v>
      </c>
      <c r="D32" s="43" t="s">
        <v>222</v>
      </c>
      <c r="E32" s="43" t="s">
        <v>61</v>
      </c>
      <c r="F32" s="62">
        <v>39637</v>
      </c>
      <c r="G32" s="61" t="s">
        <v>192</v>
      </c>
      <c r="H32" s="16">
        <v>53.7</v>
      </c>
      <c r="I32" s="24">
        <f t="shared" si="0"/>
        <v>23.314711359404097</v>
      </c>
      <c r="J32" s="7">
        <v>4.0999999999999996</v>
      </c>
      <c r="K32" s="24">
        <f t="shared" si="1"/>
        <v>16.399999999999999</v>
      </c>
      <c r="L32" s="17">
        <v>10</v>
      </c>
      <c r="M32" s="24">
        <f t="shared" si="2"/>
        <v>4.166666666666667</v>
      </c>
      <c r="N32" s="24">
        <f t="shared" si="3"/>
        <v>43.881378026070756</v>
      </c>
      <c r="O32" s="15"/>
      <c r="P32" s="53" t="s">
        <v>118</v>
      </c>
    </row>
    <row r="33" spans="1:16" s="18" customFormat="1" ht="27" customHeight="1">
      <c r="A33" s="13">
        <v>24</v>
      </c>
      <c r="B33" s="14"/>
      <c r="C33" s="41" t="s">
        <v>161</v>
      </c>
      <c r="D33" s="42" t="s">
        <v>309</v>
      </c>
      <c r="E33" s="42" t="s">
        <v>78</v>
      </c>
      <c r="F33" s="59">
        <v>39710</v>
      </c>
      <c r="G33" s="41" t="s">
        <v>103</v>
      </c>
      <c r="H33" s="16">
        <v>89.2</v>
      </c>
      <c r="I33" s="24">
        <f t="shared" si="0"/>
        <v>14.035874439461884</v>
      </c>
      <c r="J33" s="7">
        <v>3.8</v>
      </c>
      <c r="K33" s="24">
        <f t="shared" si="1"/>
        <v>15.2</v>
      </c>
      <c r="L33" s="17">
        <v>18</v>
      </c>
      <c r="M33" s="24">
        <f t="shared" si="2"/>
        <v>7.5</v>
      </c>
      <c r="N33" s="24">
        <f t="shared" si="3"/>
        <v>36.735874439461881</v>
      </c>
      <c r="O33" s="15"/>
      <c r="P33" s="51" t="s">
        <v>286</v>
      </c>
    </row>
    <row r="34" spans="1:16">
      <c r="A34" s="20"/>
      <c r="B34" s="20"/>
      <c r="C34" s="20"/>
      <c r="D34" s="20"/>
      <c r="E34" s="20"/>
    </row>
    <row r="35" spans="1:16" ht="15.75" customHeight="1">
      <c r="A35" s="20"/>
      <c r="B35" s="20"/>
      <c r="C35" s="21"/>
      <c r="D35" s="22"/>
      <c r="E35" s="22"/>
      <c r="F35" s="22"/>
      <c r="G35" s="22"/>
      <c r="H35" s="35"/>
      <c r="I35" s="22"/>
      <c r="M35" s="3"/>
      <c r="O35" s="4"/>
      <c r="P35" s="3"/>
    </row>
    <row r="36" spans="1:16">
      <c r="A36" s="20"/>
      <c r="B36" s="20"/>
      <c r="C36" s="20"/>
      <c r="D36" s="20"/>
      <c r="E36" s="20"/>
      <c r="F36" s="23"/>
      <c r="G36" s="36"/>
      <c r="H36" s="37"/>
      <c r="I36" s="37"/>
      <c r="M36" s="3"/>
      <c r="O36" s="4"/>
      <c r="P36" s="3"/>
    </row>
    <row r="37" spans="1:16">
      <c r="A37" s="20"/>
      <c r="B37" s="20"/>
      <c r="C37" s="21"/>
      <c r="D37" s="22"/>
      <c r="E37" s="22"/>
      <c r="F37" s="22"/>
      <c r="G37" s="22"/>
      <c r="H37" s="35"/>
      <c r="I37" s="37"/>
      <c r="M37" s="3"/>
      <c r="O37" s="4"/>
      <c r="P37" s="3"/>
    </row>
    <row r="38" spans="1:16">
      <c r="A38" s="20"/>
      <c r="B38" s="20"/>
      <c r="C38" s="20"/>
      <c r="D38" s="20"/>
      <c r="E38" s="20"/>
      <c r="F38" s="23"/>
      <c r="G38" s="69" t="s">
        <v>394</v>
      </c>
      <c r="H38" s="37"/>
      <c r="I38" s="37"/>
    </row>
    <row r="39" spans="1:16">
      <c r="A39" s="20"/>
      <c r="B39" s="20"/>
      <c r="C39" s="20"/>
      <c r="D39" s="20"/>
      <c r="E39" s="20"/>
      <c r="G39" s="68" t="s">
        <v>393</v>
      </c>
    </row>
    <row r="40" spans="1:16">
      <c r="A40" s="20"/>
      <c r="B40" s="20"/>
      <c r="C40" s="20"/>
      <c r="D40" s="20"/>
      <c r="E40" s="20"/>
      <c r="G40" s="70" t="s">
        <v>395</v>
      </c>
    </row>
    <row r="41" spans="1:16">
      <c r="A41" s="20"/>
      <c r="B41" s="20"/>
      <c r="C41" s="20"/>
      <c r="D41" s="20"/>
      <c r="E41" s="20"/>
      <c r="G41" s="1" t="s">
        <v>396</v>
      </c>
    </row>
    <row r="42" spans="1:16">
      <c r="A42" s="20"/>
      <c r="B42" s="20"/>
      <c r="C42" s="20"/>
      <c r="D42" s="20"/>
      <c r="E42" s="20"/>
      <c r="G42" s="1" t="s">
        <v>397</v>
      </c>
    </row>
    <row r="43" spans="1:16">
      <c r="A43" s="20"/>
      <c r="B43" s="20"/>
      <c r="C43" s="20"/>
      <c r="D43" s="20"/>
      <c r="E43" s="20"/>
      <c r="G43" s="1" t="s">
        <v>398</v>
      </c>
    </row>
    <row r="44" spans="1:16">
      <c r="A44" s="20"/>
      <c r="B44" s="20"/>
      <c r="C44" s="20"/>
      <c r="D44" s="20"/>
      <c r="E44" s="20"/>
      <c r="G44" s="1" t="s">
        <v>399</v>
      </c>
    </row>
    <row r="45" spans="1:16">
      <c r="A45" s="20"/>
      <c r="B45" s="20"/>
      <c r="C45" s="20"/>
      <c r="D45" s="20"/>
      <c r="E45" s="20"/>
      <c r="G45" s="1" t="s">
        <v>400</v>
      </c>
    </row>
    <row r="46" spans="1:16">
      <c r="A46" s="20"/>
      <c r="B46" s="20"/>
      <c r="C46" s="20"/>
      <c r="D46" s="20"/>
      <c r="E46" s="20"/>
      <c r="G46" s="1" t="s">
        <v>401</v>
      </c>
    </row>
    <row r="47" spans="1:16">
      <c r="A47" s="20"/>
      <c r="B47" s="20"/>
      <c r="C47" s="20"/>
      <c r="D47" s="20"/>
      <c r="E47" s="20"/>
      <c r="G47" s="1" t="s">
        <v>402</v>
      </c>
    </row>
    <row r="48" spans="1:16">
      <c r="A48" s="20"/>
      <c r="B48" s="20"/>
      <c r="C48" s="20"/>
      <c r="D48" s="20"/>
      <c r="E48" s="20"/>
      <c r="G48" s="1" t="s">
        <v>403</v>
      </c>
    </row>
    <row r="49" spans="1:7">
      <c r="A49" s="20"/>
      <c r="B49" s="20"/>
      <c r="C49" s="20"/>
      <c r="D49" s="20"/>
      <c r="E49" s="20"/>
      <c r="G49" s="1" t="s">
        <v>404</v>
      </c>
    </row>
    <row r="50" spans="1:7">
      <c r="A50" s="23"/>
      <c r="B50" s="23"/>
      <c r="C50" s="23"/>
      <c r="D50" s="23"/>
      <c r="E50" s="23"/>
    </row>
  </sheetData>
  <protectedRanges>
    <protectedRange password="CA9C" sqref="J9:J33" name="Диапазон2_1"/>
    <protectedRange password="CA9C" sqref="B10:H33" name="Диапазон1_1"/>
  </protectedRanges>
  <sortState ref="A10:P33">
    <sortCondition descending="1" ref="N10:N33"/>
  </sortState>
  <mergeCells count="18">
    <mergeCell ref="J5:K6"/>
    <mergeCell ref="L5:M6"/>
    <mergeCell ref="P5:P9"/>
    <mergeCell ref="N5:N7"/>
    <mergeCell ref="O5:O9"/>
    <mergeCell ref="A9:G9"/>
    <mergeCell ref="A1:O1"/>
    <mergeCell ref="A2:O2"/>
    <mergeCell ref="A3:F3"/>
    <mergeCell ref="A4:F4"/>
    <mergeCell ref="A5:A8"/>
    <mergeCell ref="B5:B8"/>
    <mergeCell ref="C5:C8"/>
    <mergeCell ref="D5:D8"/>
    <mergeCell ref="E5:E8"/>
    <mergeCell ref="F5:F8"/>
    <mergeCell ref="G5:G8"/>
    <mergeCell ref="H5:I6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1"/>
  <sheetViews>
    <sheetView workbookViewId="0">
      <selection activeCell="L10" sqref="L10"/>
    </sheetView>
  </sheetViews>
  <sheetFormatPr defaultColWidth="9.109375" defaultRowHeight="15.6"/>
  <cols>
    <col min="1" max="1" width="4.109375" style="32" customWidth="1"/>
    <col min="2" max="2" width="6.88671875" style="32" customWidth="1"/>
    <col min="3" max="3" width="13.33203125" style="32" customWidth="1"/>
    <col min="4" max="4" width="11.6640625" style="32" customWidth="1"/>
    <col min="5" max="5" width="15.6640625" style="32" customWidth="1"/>
    <col min="6" max="6" width="12.109375" style="32" customWidth="1"/>
    <col min="7" max="7" width="41.21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4.77734375" style="1" customWidth="1"/>
    <col min="16" max="16" width="34.21875" style="1" customWidth="1"/>
    <col min="17" max="16384" width="9.109375" style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8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34"/>
      <c r="Q2" s="34"/>
      <c r="R2" s="34"/>
    </row>
    <row r="3" spans="1:18">
      <c r="A3" s="111" t="s">
        <v>18</v>
      </c>
      <c r="B3" s="111"/>
      <c r="C3" s="111"/>
      <c r="D3" s="111"/>
      <c r="E3" s="111"/>
      <c r="F3" s="112"/>
      <c r="O3" s="5"/>
    </row>
    <row r="4" spans="1:18" ht="48" customHeight="1">
      <c r="A4" s="119" t="s">
        <v>19</v>
      </c>
      <c r="B4" s="119"/>
      <c r="C4" s="119"/>
      <c r="D4" s="119"/>
      <c r="E4" s="119"/>
      <c r="F4" s="120"/>
      <c r="G4" s="6"/>
    </row>
    <row r="5" spans="1:18" s="32" customFormat="1" ht="15.75" customHeight="1">
      <c r="A5" s="121" t="s">
        <v>0</v>
      </c>
      <c r="B5" s="121" t="s">
        <v>8</v>
      </c>
      <c r="C5" s="121" t="s">
        <v>10</v>
      </c>
      <c r="D5" s="121" t="s">
        <v>11</v>
      </c>
      <c r="E5" s="121" t="s">
        <v>12</v>
      </c>
      <c r="F5" s="121" t="s">
        <v>380</v>
      </c>
      <c r="G5" s="121" t="s">
        <v>7</v>
      </c>
      <c r="H5" s="115" t="s">
        <v>17</v>
      </c>
      <c r="I5" s="115"/>
      <c r="J5" s="115" t="s">
        <v>9</v>
      </c>
      <c r="K5" s="115"/>
      <c r="L5" s="115" t="s">
        <v>1</v>
      </c>
      <c r="M5" s="115"/>
      <c r="N5" s="130" t="s">
        <v>13</v>
      </c>
      <c r="O5" s="113" t="s">
        <v>3</v>
      </c>
      <c r="P5" s="133" t="s">
        <v>112</v>
      </c>
    </row>
    <row r="6" spans="1:18" s="32" customFormat="1">
      <c r="A6" s="122"/>
      <c r="B6" s="122"/>
      <c r="C6" s="122"/>
      <c r="D6" s="122"/>
      <c r="E6" s="122"/>
      <c r="F6" s="122"/>
      <c r="G6" s="122"/>
      <c r="H6" s="115"/>
      <c r="I6" s="115"/>
      <c r="J6" s="115"/>
      <c r="K6" s="115"/>
      <c r="L6" s="115"/>
      <c r="M6" s="115"/>
      <c r="N6" s="130"/>
      <c r="O6" s="114"/>
      <c r="P6" s="134"/>
    </row>
    <row r="7" spans="1:18" s="32" customFormat="1" ht="26.4">
      <c r="A7" s="122"/>
      <c r="B7" s="122"/>
      <c r="C7" s="122"/>
      <c r="D7" s="122"/>
      <c r="E7" s="122"/>
      <c r="F7" s="122"/>
      <c r="G7" s="122"/>
      <c r="H7" s="7" t="s">
        <v>4</v>
      </c>
      <c r="I7" s="33" t="s">
        <v>5</v>
      </c>
      <c r="J7" s="7" t="s">
        <v>6</v>
      </c>
      <c r="K7" s="33" t="s">
        <v>5</v>
      </c>
      <c r="L7" s="7" t="s">
        <v>2</v>
      </c>
      <c r="M7" s="27" t="s">
        <v>5</v>
      </c>
      <c r="N7" s="130"/>
      <c r="O7" s="114"/>
      <c r="P7" s="134"/>
    </row>
    <row r="8" spans="1:18" s="32" customFormat="1" ht="16.2" thickBot="1">
      <c r="A8" s="123"/>
      <c r="B8" s="123"/>
      <c r="C8" s="123"/>
      <c r="D8" s="123"/>
      <c r="E8" s="123"/>
      <c r="F8" s="123"/>
      <c r="G8" s="123"/>
      <c r="H8" s="8"/>
      <c r="I8" s="33" t="s">
        <v>16</v>
      </c>
      <c r="J8" s="9"/>
      <c r="K8" s="33" t="s">
        <v>16</v>
      </c>
      <c r="L8" s="9"/>
      <c r="M8" s="33" t="s">
        <v>15</v>
      </c>
      <c r="N8" s="33" t="s">
        <v>14</v>
      </c>
      <c r="O8" s="114"/>
      <c r="P8" s="134"/>
    </row>
    <row r="9" spans="1:18" s="32" customFormat="1" ht="16.2" customHeight="1" thickBot="1">
      <c r="A9" s="117" t="s">
        <v>31</v>
      </c>
      <c r="B9" s="118"/>
      <c r="C9" s="118"/>
      <c r="D9" s="118"/>
      <c r="E9" s="118"/>
      <c r="F9" s="118"/>
      <c r="G9" s="118"/>
      <c r="H9" s="10">
        <f>SMALL(H10:H34,1)</f>
        <v>26.9</v>
      </c>
      <c r="I9" s="28"/>
      <c r="J9" s="11">
        <v>10</v>
      </c>
      <c r="K9" s="29"/>
      <c r="L9" s="12">
        <v>48</v>
      </c>
      <c r="M9" s="30"/>
      <c r="N9" s="31"/>
      <c r="O9" s="114"/>
      <c r="P9" s="135"/>
    </row>
    <row r="10" spans="1:18" s="32" customFormat="1" ht="27" customHeight="1">
      <c r="A10" s="71">
        <v>1</v>
      </c>
      <c r="B10" s="72"/>
      <c r="C10" s="94" t="s">
        <v>346</v>
      </c>
      <c r="D10" s="94" t="s">
        <v>49</v>
      </c>
      <c r="E10" s="94" t="s">
        <v>83</v>
      </c>
      <c r="F10" s="107">
        <v>39303</v>
      </c>
      <c r="G10" s="94" t="s">
        <v>381</v>
      </c>
      <c r="H10" s="76">
        <v>41.3</v>
      </c>
      <c r="I10" s="77">
        <f t="shared" ref="I10:I28" si="0">40*$H$9/H10</f>
        <v>26.053268765133172</v>
      </c>
      <c r="J10" s="78">
        <v>9.5</v>
      </c>
      <c r="K10" s="77">
        <f t="shared" ref="K10:K34" si="1">40*J10/$J$9</f>
        <v>38</v>
      </c>
      <c r="L10" s="79">
        <v>16</v>
      </c>
      <c r="M10" s="77">
        <f t="shared" ref="M10:M34" si="2">20*L10/$L$9</f>
        <v>6.666666666666667</v>
      </c>
      <c r="N10" s="77">
        <f t="shared" ref="N10:N34" si="3">I10+K10+M10</f>
        <v>70.71993543179984</v>
      </c>
      <c r="O10" s="87" t="s">
        <v>405</v>
      </c>
      <c r="P10" s="94" t="s">
        <v>386</v>
      </c>
    </row>
    <row r="11" spans="1:18" s="32" customFormat="1" ht="27" customHeight="1">
      <c r="A11" s="71">
        <v>2</v>
      </c>
      <c r="B11" s="72"/>
      <c r="C11" s="94" t="s">
        <v>357</v>
      </c>
      <c r="D11" s="94" t="s">
        <v>358</v>
      </c>
      <c r="E11" s="94" t="s">
        <v>359</v>
      </c>
      <c r="F11" s="107">
        <v>39535</v>
      </c>
      <c r="G11" s="94" t="s">
        <v>108</v>
      </c>
      <c r="H11" s="72">
        <v>38.5</v>
      </c>
      <c r="I11" s="77">
        <f t="shared" si="0"/>
        <v>27.948051948051948</v>
      </c>
      <c r="J11" s="78">
        <v>7.7</v>
      </c>
      <c r="K11" s="77">
        <f t="shared" si="1"/>
        <v>30.8</v>
      </c>
      <c r="L11" s="82">
        <v>19</v>
      </c>
      <c r="M11" s="77">
        <f t="shared" si="2"/>
        <v>7.916666666666667</v>
      </c>
      <c r="N11" s="77">
        <f t="shared" si="3"/>
        <v>66.664718614718623</v>
      </c>
      <c r="O11" s="87" t="s">
        <v>406</v>
      </c>
      <c r="P11" s="94" t="s">
        <v>334</v>
      </c>
    </row>
    <row r="12" spans="1:18" s="32" customFormat="1" ht="27" customHeight="1">
      <c r="A12" s="71">
        <v>3</v>
      </c>
      <c r="B12" s="72"/>
      <c r="C12" s="83" t="s">
        <v>344</v>
      </c>
      <c r="D12" s="83" t="s">
        <v>345</v>
      </c>
      <c r="E12" s="83" t="s">
        <v>135</v>
      </c>
      <c r="F12" s="91">
        <v>39394</v>
      </c>
      <c r="G12" s="92" t="s">
        <v>108</v>
      </c>
      <c r="H12" s="72">
        <v>43.3</v>
      </c>
      <c r="I12" s="77">
        <f t="shared" si="0"/>
        <v>24.849884526558892</v>
      </c>
      <c r="J12" s="78">
        <v>7.2</v>
      </c>
      <c r="K12" s="77">
        <f t="shared" si="1"/>
        <v>28.8</v>
      </c>
      <c r="L12" s="82">
        <v>21</v>
      </c>
      <c r="M12" s="77">
        <f t="shared" si="2"/>
        <v>8.75</v>
      </c>
      <c r="N12" s="77">
        <f t="shared" si="3"/>
        <v>62.399884526558893</v>
      </c>
      <c r="O12" s="87" t="s">
        <v>406</v>
      </c>
      <c r="P12" s="83" t="s">
        <v>334</v>
      </c>
    </row>
    <row r="13" spans="1:18" s="32" customFormat="1" ht="27" customHeight="1">
      <c r="A13" s="71">
        <v>4</v>
      </c>
      <c r="B13" s="72"/>
      <c r="C13" s="73" t="s">
        <v>351</v>
      </c>
      <c r="D13" s="73" t="s">
        <v>352</v>
      </c>
      <c r="E13" s="73" t="s">
        <v>353</v>
      </c>
      <c r="F13" s="90">
        <v>39370</v>
      </c>
      <c r="G13" s="73" t="s">
        <v>104</v>
      </c>
      <c r="H13" s="72">
        <v>47.8</v>
      </c>
      <c r="I13" s="77">
        <f t="shared" si="0"/>
        <v>22.510460251046027</v>
      </c>
      <c r="J13" s="105">
        <v>8.4</v>
      </c>
      <c r="K13" s="77">
        <f t="shared" si="1"/>
        <v>33.6</v>
      </c>
      <c r="L13" s="82">
        <v>12</v>
      </c>
      <c r="M13" s="77">
        <f t="shared" si="2"/>
        <v>5</v>
      </c>
      <c r="N13" s="77">
        <f t="shared" si="3"/>
        <v>61.110460251046028</v>
      </c>
      <c r="O13" s="87" t="s">
        <v>406</v>
      </c>
      <c r="P13" s="73" t="s">
        <v>114</v>
      </c>
    </row>
    <row r="14" spans="1:18" s="18" customFormat="1" ht="27" customHeight="1">
      <c r="A14" s="71">
        <v>5</v>
      </c>
      <c r="B14" s="72"/>
      <c r="C14" s="73" t="s">
        <v>183</v>
      </c>
      <c r="D14" s="73" t="s">
        <v>379</v>
      </c>
      <c r="E14" s="73" t="s">
        <v>356</v>
      </c>
      <c r="F14" s="90">
        <v>39403</v>
      </c>
      <c r="G14" s="73" t="s">
        <v>104</v>
      </c>
      <c r="H14" s="72">
        <v>46.5</v>
      </c>
      <c r="I14" s="77">
        <f t="shared" si="0"/>
        <v>23.13978494623656</v>
      </c>
      <c r="J14" s="78">
        <v>7.5</v>
      </c>
      <c r="K14" s="77">
        <f t="shared" si="1"/>
        <v>30</v>
      </c>
      <c r="L14" s="82">
        <v>19</v>
      </c>
      <c r="M14" s="77">
        <f t="shared" si="2"/>
        <v>7.916666666666667</v>
      </c>
      <c r="N14" s="77">
        <f t="shared" si="3"/>
        <v>61.056451612903224</v>
      </c>
      <c r="O14" s="87" t="s">
        <v>406</v>
      </c>
      <c r="P14" s="73" t="s">
        <v>114</v>
      </c>
    </row>
    <row r="15" spans="1:18" s="18" customFormat="1" ht="27" customHeight="1">
      <c r="A15" s="71">
        <v>6</v>
      </c>
      <c r="B15" s="72"/>
      <c r="C15" s="108" t="s">
        <v>369</v>
      </c>
      <c r="D15" s="108" t="s">
        <v>241</v>
      </c>
      <c r="E15" s="108" t="s">
        <v>102</v>
      </c>
      <c r="F15" s="107">
        <v>39401</v>
      </c>
      <c r="G15" s="101" t="s">
        <v>383</v>
      </c>
      <c r="H15" s="72">
        <v>46</v>
      </c>
      <c r="I15" s="77">
        <f t="shared" si="0"/>
        <v>23.391304347826086</v>
      </c>
      <c r="J15" s="78">
        <v>6.6</v>
      </c>
      <c r="K15" s="77">
        <f t="shared" si="1"/>
        <v>26.4</v>
      </c>
      <c r="L15" s="82">
        <v>27</v>
      </c>
      <c r="M15" s="77">
        <f t="shared" si="2"/>
        <v>11.25</v>
      </c>
      <c r="N15" s="77">
        <f t="shared" si="3"/>
        <v>61.041304347826085</v>
      </c>
      <c r="O15" s="87" t="s">
        <v>406</v>
      </c>
      <c r="P15" s="94" t="s">
        <v>121</v>
      </c>
    </row>
    <row r="16" spans="1:18" s="18" customFormat="1" ht="27" customHeight="1">
      <c r="A16" s="13">
        <v>7</v>
      </c>
      <c r="B16" s="14"/>
      <c r="C16" s="43" t="s">
        <v>51</v>
      </c>
      <c r="D16" s="43" t="s">
        <v>215</v>
      </c>
      <c r="E16" s="43" t="s">
        <v>354</v>
      </c>
      <c r="F16" s="62">
        <v>39335</v>
      </c>
      <c r="G16" s="61" t="s">
        <v>108</v>
      </c>
      <c r="H16" s="16">
        <v>48.7</v>
      </c>
      <c r="I16" s="24">
        <f t="shared" si="0"/>
        <v>22.094455852156056</v>
      </c>
      <c r="J16" s="7">
        <v>8</v>
      </c>
      <c r="K16" s="24">
        <f t="shared" si="1"/>
        <v>32</v>
      </c>
      <c r="L16" s="17">
        <v>16</v>
      </c>
      <c r="M16" s="24">
        <f t="shared" si="2"/>
        <v>6.666666666666667</v>
      </c>
      <c r="N16" s="24">
        <f t="shared" si="3"/>
        <v>60.761122518822724</v>
      </c>
      <c r="O16" s="15"/>
      <c r="P16" s="43" t="s">
        <v>334</v>
      </c>
    </row>
    <row r="17" spans="1:16" s="18" customFormat="1" ht="27" customHeight="1">
      <c r="A17" s="13">
        <v>8</v>
      </c>
      <c r="B17" s="14"/>
      <c r="C17" s="42" t="s">
        <v>161</v>
      </c>
      <c r="D17" s="42" t="s">
        <v>168</v>
      </c>
      <c r="E17" s="42" t="s">
        <v>354</v>
      </c>
      <c r="F17" s="60">
        <v>39534</v>
      </c>
      <c r="G17" s="61" t="s">
        <v>331</v>
      </c>
      <c r="H17" s="16">
        <v>26.9</v>
      </c>
      <c r="I17" s="24">
        <f t="shared" si="0"/>
        <v>40</v>
      </c>
      <c r="J17" s="7">
        <v>3.4</v>
      </c>
      <c r="K17" s="24">
        <f t="shared" si="1"/>
        <v>13.6</v>
      </c>
      <c r="L17" s="17">
        <v>13</v>
      </c>
      <c r="M17" s="24">
        <f t="shared" si="2"/>
        <v>5.416666666666667</v>
      </c>
      <c r="N17" s="24">
        <f t="shared" si="3"/>
        <v>59.016666666666666</v>
      </c>
      <c r="O17" s="15"/>
      <c r="P17" s="42" t="s">
        <v>335</v>
      </c>
    </row>
    <row r="18" spans="1:16" s="18" customFormat="1" ht="27" customHeight="1">
      <c r="A18" s="13">
        <v>9</v>
      </c>
      <c r="B18" s="14"/>
      <c r="C18" s="42" t="s">
        <v>361</v>
      </c>
      <c r="D18" s="42" t="s">
        <v>306</v>
      </c>
      <c r="E18" s="42" t="s">
        <v>135</v>
      </c>
      <c r="F18" s="60">
        <v>39535</v>
      </c>
      <c r="G18" s="61" t="s">
        <v>331</v>
      </c>
      <c r="H18" s="16">
        <v>36.700000000000003</v>
      </c>
      <c r="I18" s="24">
        <f t="shared" si="0"/>
        <v>29.318801089918253</v>
      </c>
      <c r="J18" s="7">
        <v>4.5999999999999996</v>
      </c>
      <c r="K18" s="24">
        <f t="shared" si="1"/>
        <v>18.399999999999999</v>
      </c>
      <c r="L18" s="17">
        <v>25</v>
      </c>
      <c r="M18" s="24">
        <f t="shared" si="2"/>
        <v>10.416666666666666</v>
      </c>
      <c r="N18" s="24">
        <f t="shared" si="3"/>
        <v>58.135467756584916</v>
      </c>
      <c r="O18" s="15"/>
      <c r="P18" s="43" t="s">
        <v>335</v>
      </c>
    </row>
    <row r="19" spans="1:16" s="18" customFormat="1" ht="27" customHeight="1">
      <c r="A19" s="13">
        <v>10</v>
      </c>
      <c r="B19" s="14"/>
      <c r="C19" s="43" t="s">
        <v>341</v>
      </c>
      <c r="D19" s="43" t="s">
        <v>301</v>
      </c>
      <c r="E19" s="43" t="s">
        <v>214</v>
      </c>
      <c r="F19" s="62">
        <v>39570</v>
      </c>
      <c r="G19" s="61" t="s">
        <v>192</v>
      </c>
      <c r="H19" s="16">
        <v>41.2</v>
      </c>
      <c r="I19" s="24">
        <f t="shared" si="0"/>
        <v>26.11650485436893</v>
      </c>
      <c r="J19" s="7">
        <v>6.9</v>
      </c>
      <c r="K19" s="24">
        <f t="shared" si="1"/>
        <v>27.6</v>
      </c>
      <c r="L19" s="17">
        <v>8</v>
      </c>
      <c r="M19" s="24">
        <f t="shared" si="2"/>
        <v>3.3333333333333335</v>
      </c>
      <c r="N19" s="24">
        <f t="shared" si="3"/>
        <v>57.049838187702271</v>
      </c>
      <c r="O19" s="15"/>
      <c r="P19" s="43" t="s">
        <v>283</v>
      </c>
    </row>
    <row r="20" spans="1:16" s="18" customFormat="1" ht="27" customHeight="1">
      <c r="A20" s="13">
        <v>11</v>
      </c>
      <c r="B20" s="14"/>
      <c r="C20" s="41" t="s">
        <v>364</v>
      </c>
      <c r="D20" s="42" t="s">
        <v>365</v>
      </c>
      <c r="E20" s="42" t="s">
        <v>366</v>
      </c>
      <c r="F20" s="59">
        <v>39325</v>
      </c>
      <c r="G20" s="51" t="s">
        <v>103</v>
      </c>
      <c r="H20" s="16">
        <v>42.1</v>
      </c>
      <c r="I20" s="24">
        <f t="shared" si="0"/>
        <v>25.558194774346791</v>
      </c>
      <c r="J20" s="7">
        <v>6</v>
      </c>
      <c r="K20" s="24">
        <f t="shared" si="1"/>
        <v>24</v>
      </c>
      <c r="L20" s="17">
        <v>16</v>
      </c>
      <c r="M20" s="24">
        <f t="shared" si="2"/>
        <v>6.666666666666667</v>
      </c>
      <c r="N20" s="24">
        <f t="shared" si="3"/>
        <v>56.224861441013452</v>
      </c>
      <c r="O20" s="15"/>
      <c r="P20" s="41" t="s">
        <v>286</v>
      </c>
    </row>
    <row r="21" spans="1:16" s="18" customFormat="1" ht="27" customHeight="1">
      <c r="A21" s="13">
        <v>12</v>
      </c>
      <c r="B21" s="14"/>
      <c r="C21" s="42" t="s">
        <v>363</v>
      </c>
      <c r="D21" s="42" t="s">
        <v>58</v>
      </c>
      <c r="E21" s="42" t="s">
        <v>50</v>
      </c>
      <c r="F21" s="60">
        <v>39398</v>
      </c>
      <c r="G21" s="50" t="s">
        <v>331</v>
      </c>
      <c r="H21" s="16">
        <v>43.9</v>
      </c>
      <c r="I21" s="24">
        <f t="shared" si="0"/>
        <v>24.510250569476081</v>
      </c>
      <c r="J21" s="7">
        <v>4.9000000000000004</v>
      </c>
      <c r="K21" s="24">
        <f t="shared" si="1"/>
        <v>19.600000000000001</v>
      </c>
      <c r="L21" s="17">
        <v>23</v>
      </c>
      <c r="M21" s="24">
        <f t="shared" si="2"/>
        <v>9.5833333333333339</v>
      </c>
      <c r="N21" s="24">
        <f t="shared" si="3"/>
        <v>53.693583902809415</v>
      </c>
      <c r="O21" s="15"/>
      <c r="P21" s="42" t="s">
        <v>335</v>
      </c>
    </row>
    <row r="22" spans="1:16" s="18" customFormat="1" ht="27" customHeight="1">
      <c r="A22" s="13">
        <v>13</v>
      </c>
      <c r="B22" s="14"/>
      <c r="C22" s="43" t="s">
        <v>362</v>
      </c>
      <c r="D22" s="43" t="s">
        <v>215</v>
      </c>
      <c r="E22" s="43" t="s">
        <v>38</v>
      </c>
      <c r="F22" s="62">
        <v>39395</v>
      </c>
      <c r="G22" s="61" t="s">
        <v>331</v>
      </c>
      <c r="H22" s="16">
        <v>70</v>
      </c>
      <c r="I22" s="24">
        <f t="shared" si="0"/>
        <v>15.371428571428572</v>
      </c>
      <c r="J22" s="7">
        <v>6.8</v>
      </c>
      <c r="K22" s="24">
        <f t="shared" si="1"/>
        <v>27.2</v>
      </c>
      <c r="L22" s="17">
        <v>23</v>
      </c>
      <c r="M22" s="24">
        <f t="shared" si="2"/>
        <v>9.5833333333333339</v>
      </c>
      <c r="N22" s="24">
        <f t="shared" si="3"/>
        <v>52.154761904761905</v>
      </c>
      <c r="O22" s="15"/>
      <c r="P22" s="43" t="s">
        <v>335</v>
      </c>
    </row>
    <row r="23" spans="1:16" s="18" customFormat="1" ht="27" customHeight="1">
      <c r="A23" s="13">
        <v>14</v>
      </c>
      <c r="B23" s="14"/>
      <c r="C23" s="43" t="s">
        <v>347</v>
      </c>
      <c r="D23" s="43" t="s">
        <v>348</v>
      </c>
      <c r="E23" s="43" t="s">
        <v>47</v>
      </c>
      <c r="F23" s="62">
        <v>39430</v>
      </c>
      <c r="G23" s="61" t="s">
        <v>108</v>
      </c>
      <c r="H23" s="16">
        <v>47</v>
      </c>
      <c r="I23" s="24">
        <f t="shared" si="0"/>
        <v>22.893617021276597</v>
      </c>
      <c r="J23" s="7">
        <v>4.2</v>
      </c>
      <c r="K23" s="24">
        <f t="shared" si="1"/>
        <v>16.8</v>
      </c>
      <c r="L23" s="17">
        <v>10</v>
      </c>
      <c r="M23" s="24">
        <f t="shared" si="2"/>
        <v>4.166666666666667</v>
      </c>
      <c r="N23" s="24">
        <f t="shared" si="3"/>
        <v>43.860283687943259</v>
      </c>
      <c r="O23" s="15"/>
      <c r="P23" s="43" t="s">
        <v>334</v>
      </c>
    </row>
    <row r="24" spans="1:16" s="18" customFormat="1" ht="27" customHeight="1">
      <c r="A24" s="13">
        <v>15</v>
      </c>
      <c r="B24" s="14"/>
      <c r="C24" s="42" t="s">
        <v>289</v>
      </c>
      <c r="D24" s="42" t="s">
        <v>342</v>
      </c>
      <c r="E24" s="42" t="s">
        <v>343</v>
      </c>
      <c r="F24" s="60">
        <v>39336</v>
      </c>
      <c r="G24" s="61" t="s">
        <v>331</v>
      </c>
      <c r="H24" s="16">
        <v>43</v>
      </c>
      <c r="I24" s="24">
        <f t="shared" si="0"/>
        <v>25.023255813953487</v>
      </c>
      <c r="J24" s="7">
        <v>3.1</v>
      </c>
      <c r="K24" s="24">
        <f t="shared" si="1"/>
        <v>12.4</v>
      </c>
      <c r="L24" s="17">
        <v>13</v>
      </c>
      <c r="M24" s="24">
        <f t="shared" si="2"/>
        <v>5.416666666666667</v>
      </c>
      <c r="N24" s="24">
        <f t="shared" si="3"/>
        <v>42.839922480620153</v>
      </c>
      <c r="O24" s="15"/>
      <c r="P24" s="42" t="s">
        <v>385</v>
      </c>
    </row>
    <row r="25" spans="1:16" s="18" customFormat="1" ht="27" customHeight="1">
      <c r="A25" s="13">
        <v>16</v>
      </c>
      <c r="B25" s="14"/>
      <c r="C25" s="43" t="s">
        <v>337</v>
      </c>
      <c r="D25" s="43" t="s">
        <v>338</v>
      </c>
      <c r="E25" s="43" t="s">
        <v>339</v>
      </c>
      <c r="F25" s="62">
        <v>39453</v>
      </c>
      <c r="G25" s="61" t="s">
        <v>192</v>
      </c>
      <c r="H25" s="16">
        <v>71.3</v>
      </c>
      <c r="I25" s="24">
        <f t="shared" si="0"/>
        <v>15.091164095371669</v>
      </c>
      <c r="J25" s="7">
        <v>5.6</v>
      </c>
      <c r="K25" s="24">
        <f t="shared" si="1"/>
        <v>22.4</v>
      </c>
      <c r="L25" s="17">
        <v>9</v>
      </c>
      <c r="M25" s="24">
        <f t="shared" si="2"/>
        <v>3.75</v>
      </c>
      <c r="N25" s="24">
        <f t="shared" si="3"/>
        <v>41.241164095371666</v>
      </c>
      <c r="O25" s="15"/>
      <c r="P25" s="43" t="s">
        <v>283</v>
      </c>
    </row>
    <row r="26" spans="1:16" s="18" customFormat="1" ht="27" customHeight="1">
      <c r="A26" s="13">
        <v>17</v>
      </c>
      <c r="B26" s="14"/>
      <c r="C26" s="41" t="s">
        <v>376</v>
      </c>
      <c r="D26" s="42" t="s">
        <v>377</v>
      </c>
      <c r="E26" s="42" t="s">
        <v>378</v>
      </c>
      <c r="F26" s="59">
        <v>39145</v>
      </c>
      <c r="G26" s="41" t="s">
        <v>103</v>
      </c>
      <c r="H26" s="16">
        <v>71.099999999999994</v>
      </c>
      <c r="I26" s="24">
        <f t="shared" si="0"/>
        <v>15.133614627285514</v>
      </c>
      <c r="J26" s="7">
        <v>5.2</v>
      </c>
      <c r="K26" s="24">
        <f t="shared" si="1"/>
        <v>20.8</v>
      </c>
      <c r="L26" s="17">
        <v>7</v>
      </c>
      <c r="M26" s="24">
        <f t="shared" si="2"/>
        <v>2.9166666666666665</v>
      </c>
      <c r="N26" s="24">
        <f t="shared" si="3"/>
        <v>38.850281293952179</v>
      </c>
      <c r="O26" s="15"/>
      <c r="P26" s="41" t="s">
        <v>286</v>
      </c>
    </row>
    <row r="27" spans="1:16" s="18" customFormat="1" ht="27" customHeight="1">
      <c r="A27" s="13">
        <v>18</v>
      </c>
      <c r="B27" s="14"/>
      <c r="C27" s="41" t="s">
        <v>367</v>
      </c>
      <c r="D27" s="42" t="s">
        <v>241</v>
      </c>
      <c r="E27" s="42" t="s">
        <v>368</v>
      </c>
      <c r="F27" s="42"/>
      <c r="G27" s="51" t="s">
        <v>110</v>
      </c>
      <c r="H27" s="16">
        <v>74.3</v>
      </c>
      <c r="I27" s="24">
        <f t="shared" si="0"/>
        <v>14.481830417227457</v>
      </c>
      <c r="J27" s="7">
        <v>3.4</v>
      </c>
      <c r="K27" s="24">
        <f t="shared" si="1"/>
        <v>13.6</v>
      </c>
      <c r="L27" s="17">
        <v>16</v>
      </c>
      <c r="M27" s="24">
        <f t="shared" si="2"/>
        <v>6.666666666666667</v>
      </c>
      <c r="N27" s="24">
        <f t="shared" si="3"/>
        <v>34.748497083894122</v>
      </c>
      <c r="O27" s="15"/>
      <c r="P27" s="41" t="s">
        <v>333</v>
      </c>
    </row>
    <row r="28" spans="1:16" s="18" customFormat="1" ht="27" customHeight="1">
      <c r="A28" s="13">
        <v>19</v>
      </c>
      <c r="B28" s="14"/>
      <c r="C28" s="61" t="s">
        <v>340</v>
      </c>
      <c r="D28" s="43" t="s">
        <v>143</v>
      </c>
      <c r="E28" s="43" t="s">
        <v>237</v>
      </c>
      <c r="F28" s="60">
        <v>39369</v>
      </c>
      <c r="G28" s="61" t="s">
        <v>276</v>
      </c>
      <c r="H28" s="16">
        <v>56.2</v>
      </c>
      <c r="I28" s="24">
        <f t="shared" si="0"/>
        <v>19.145907473309606</v>
      </c>
      <c r="J28" s="7">
        <v>1.4</v>
      </c>
      <c r="K28" s="24">
        <f t="shared" si="1"/>
        <v>5.6</v>
      </c>
      <c r="L28" s="17">
        <v>5</v>
      </c>
      <c r="M28" s="24">
        <f t="shared" si="2"/>
        <v>2.0833333333333335</v>
      </c>
      <c r="N28" s="24">
        <f t="shared" si="3"/>
        <v>26.82924080664294</v>
      </c>
      <c r="O28" s="15"/>
      <c r="P28" s="43" t="s">
        <v>280</v>
      </c>
    </row>
    <row r="29" spans="1:16" s="18" customFormat="1" ht="27" customHeight="1">
      <c r="A29" s="13">
        <v>20</v>
      </c>
      <c r="B29" s="14"/>
      <c r="C29" s="41" t="s">
        <v>370</v>
      </c>
      <c r="D29" s="42" t="s">
        <v>371</v>
      </c>
      <c r="E29" s="42" t="s">
        <v>47</v>
      </c>
      <c r="F29" s="59">
        <v>39303</v>
      </c>
      <c r="G29" s="51" t="s">
        <v>103</v>
      </c>
      <c r="H29" s="16"/>
      <c r="I29" s="24"/>
      <c r="J29" s="7"/>
      <c r="K29" s="24">
        <f t="shared" si="1"/>
        <v>0</v>
      </c>
      <c r="L29" s="17">
        <v>24</v>
      </c>
      <c r="M29" s="24">
        <f t="shared" si="2"/>
        <v>10</v>
      </c>
      <c r="N29" s="24">
        <f t="shared" si="3"/>
        <v>10</v>
      </c>
      <c r="O29" s="15"/>
      <c r="P29" s="41" t="s">
        <v>286</v>
      </c>
    </row>
    <row r="30" spans="1:16" s="18" customFormat="1" ht="27" customHeight="1">
      <c r="A30" s="13">
        <v>21</v>
      </c>
      <c r="B30" s="14"/>
      <c r="C30" s="42" t="s">
        <v>374</v>
      </c>
      <c r="D30" s="42" t="s">
        <v>375</v>
      </c>
      <c r="E30" s="42" t="s">
        <v>47</v>
      </c>
      <c r="F30" s="60">
        <v>39376</v>
      </c>
      <c r="G30" s="61" t="s">
        <v>197</v>
      </c>
      <c r="H30" s="16"/>
      <c r="I30" s="24"/>
      <c r="J30" s="7"/>
      <c r="K30" s="24">
        <f t="shared" si="1"/>
        <v>0</v>
      </c>
      <c r="L30" s="17">
        <v>20</v>
      </c>
      <c r="M30" s="24">
        <f t="shared" si="2"/>
        <v>8.3333333333333339</v>
      </c>
      <c r="N30" s="24">
        <f t="shared" si="3"/>
        <v>8.3333333333333339</v>
      </c>
      <c r="O30" s="15"/>
      <c r="P30" s="43" t="s">
        <v>388</v>
      </c>
    </row>
    <row r="31" spans="1:16" s="18" customFormat="1" ht="27" customHeight="1">
      <c r="A31" s="13">
        <v>22</v>
      </c>
      <c r="B31" s="14"/>
      <c r="C31" s="43" t="s">
        <v>256</v>
      </c>
      <c r="D31" s="43" t="s">
        <v>82</v>
      </c>
      <c r="E31" s="43" t="s">
        <v>360</v>
      </c>
      <c r="F31" s="62">
        <v>39681</v>
      </c>
      <c r="G31" s="61" t="s">
        <v>197</v>
      </c>
      <c r="H31" s="16"/>
      <c r="I31" s="24"/>
      <c r="J31" s="7"/>
      <c r="K31" s="24">
        <f t="shared" si="1"/>
        <v>0</v>
      </c>
      <c r="L31" s="17">
        <v>17</v>
      </c>
      <c r="M31" s="24">
        <f t="shared" si="2"/>
        <v>7.083333333333333</v>
      </c>
      <c r="N31" s="24">
        <f t="shared" si="3"/>
        <v>7.083333333333333</v>
      </c>
      <c r="O31" s="15"/>
      <c r="P31" s="43" t="s">
        <v>388</v>
      </c>
    </row>
    <row r="32" spans="1:16" s="18" customFormat="1" ht="27" customHeight="1">
      <c r="A32" s="13">
        <v>23</v>
      </c>
      <c r="B32" s="14"/>
      <c r="C32" s="43" t="s">
        <v>355</v>
      </c>
      <c r="D32" s="43" t="s">
        <v>317</v>
      </c>
      <c r="E32" s="43" t="s">
        <v>356</v>
      </c>
      <c r="F32" s="62">
        <v>39405</v>
      </c>
      <c r="G32" s="61" t="s">
        <v>382</v>
      </c>
      <c r="H32" s="16"/>
      <c r="I32" s="24"/>
      <c r="J32" s="7"/>
      <c r="K32" s="24">
        <f t="shared" si="1"/>
        <v>0</v>
      </c>
      <c r="L32" s="17">
        <v>12</v>
      </c>
      <c r="M32" s="24">
        <f t="shared" si="2"/>
        <v>5</v>
      </c>
      <c r="N32" s="24">
        <f t="shared" si="3"/>
        <v>5</v>
      </c>
      <c r="O32" s="15"/>
      <c r="P32" s="43" t="s">
        <v>387</v>
      </c>
    </row>
    <row r="33" spans="1:16" s="18" customFormat="1" ht="27" customHeight="1">
      <c r="A33" s="13">
        <v>24</v>
      </c>
      <c r="B33" s="14"/>
      <c r="C33" s="42" t="s">
        <v>349</v>
      </c>
      <c r="D33" s="42" t="s">
        <v>49</v>
      </c>
      <c r="E33" s="42" t="s">
        <v>350</v>
      </c>
      <c r="F33" s="60">
        <v>39218</v>
      </c>
      <c r="G33" s="61" t="s">
        <v>382</v>
      </c>
      <c r="H33" s="16"/>
      <c r="I33" s="24"/>
      <c r="J33" s="7"/>
      <c r="K33" s="24">
        <f t="shared" si="1"/>
        <v>0</v>
      </c>
      <c r="L33" s="17">
        <v>11</v>
      </c>
      <c r="M33" s="24">
        <f t="shared" si="2"/>
        <v>4.583333333333333</v>
      </c>
      <c r="N33" s="24">
        <f t="shared" si="3"/>
        <v>4.583333333333333</v>
      </c>
      <c r="O33" s="15"/>
      <c r="P33" s="43" t="s">
        <v>387</v>
      </c>
    </row>
    <row r="34" spans="1:16" s="18" customFormat="1" ht="27" customHeight="1">
      <c r="A34" s="13">
        <v>25</v>
      </c>
      <c r="B34" s="14"/>
      <c r="C34" s="42" t="s">
        <v>372</v>
      </c>
      <c r="D34" s="42" t="s">
        <v>173</v>
      </c>
      <c r="E34" s="42" t="s">
        <v>373</v>
      </c>
      <c r="F34" s="60">
        <v>39657</v>
      </c>
      <c r="G34" s="52" t="s">
        <v>384</v>
      </c>
      <c r="H34" s="16"/>
      <c r="I34" s="24"/>
      <c r="J34" s="7"/>
      <c r="K34" s="24">
        <f t="shared" si="1"/>
        <v>0</v>
      </c>
      <c r="L34" s="17">
        <v>4</v>
      </c>
      <c r="M34" s="24">
        <f t="shared" si="2"/>
        <v>1.6666666666666667</v>
      </c>
      <c r="N34" s="24">
        <f t="shared" si="3"/>
        <v>1.6666666666666667</v>
      </c>
      <c r="O34" s="15"/>
      <c r="P34" s="42" t="s">
        <v>389</v>
      </c>
    </row>
    <row r="35" spans="1:16">
      <c r="A35" s="20"/>
      <c r="B35" s="20"/>
      <c r="C35" s="20"/>
      <c r="D35" s="20"/>
      <c r="E35" s="20"/>
    </row>
    <row r="36" spans="1:16" ht="15.75" customHeight="1">
      <c r="A36" s="20"/>
      <c r="B36" s="20"/>
      <c r="C36" s="21"/>
      <c r="D36" s="22"/>
      <c r="E36" s="22"/>
      <c r="F36" s="22"/>
      <c r="G36" s="22"/>
      <c r="H36" s="35"/>
      <c r="I36" s="22"/>
      <c r="M36" s="3"/>
      <c r="O36" s="4"/>
      <c r="P36" s="3"/>
    </row>
    <row r="37" spans="1:16">
      <c r="A37" s="20"/>
      <c r="B37" s="20"/>
      <c r="C37" s="20"/>
      <c r="D37" s="20"/>
      <c r="E37" s="20"/>
      <c r="F37" s="23"/>
      <c r="G37" s="36"/>
      <c r="H37" s="37"/>
      <c r="I37" s="37"/>
      <c r="M37" s="3"/>
      <c r="O37" s="4"/>
      <c r="P37" s="3"/>
    </row>
    <row r="38" spans="1:16">
      <c r="A38" s="20"/>
      <c r="B38" s="20"/>
      <c r="C38" s="21"/>
      <c r="D38" s="22"/>
      <c r="E38" s="22"/>
      <c r="F38" s="22"/>
      <c r="G38" s="69" t="s">
        <v>394</v>
      </c>
      <c r="H38" s="35"/>
      <c r="I38" s="37"/>
      <c r="M38" s="3"/>
      <c r="O38" s="4"/>
      <c r="P38" s="3"/>
    </row>
    <row r="39" spans="1:16">
      <c r="A39" s="20"/>
      <c r="B39" s="20"/>
      <c r="C39" s="20"/>
      <c r="D39" s="20"/>
      <c r="E39" s="20"/>
      <c r="F39" s="23"/>
      <c r="G39" s="68" t="s">
        <v>393</v>
      </c>
      <c r="H39" s="37"/>
      <c r="I39" s="37"/>
    </row>
    <row r="40" spans="1:16">
      <c r="A40" s="20"/>
      <c r="B40" s="20"/>
      <c r="C40" s="20"/>
      <c r="D40" s="20"/>
      <c r="E40" s="20"/>
      <c r="F40" s="23"/>
      <c r="G40" s="70" t="s">
        <v>395</v>
      </c>
      <c r="H40" s="37"/>
      <c r="I40" s="37"/>
    </row>
    <row r="41" spans="1:16">
      <c r="A41" s="20"/>
      <c r="B41" s="20"/>
      <c r="C41" s="20"/>
      <c r="D41" s="20"/>
      <c r="E41" s="20"/>
      <c r="G41" s="1" t="s">
        <v>396</v>
      </c>
    </row>
    <row r="42" spans="1:16">
      <c r="A42" s="20"/>
      <c r="B42" s="20"/>
      <c r="C42" s="20"/>
      <c r="D42" s="20"/>
      <c r="E42" s="20"/>
      <c r="G42" s="1" t="s">
        <v>397</v>
      </c>
    </row>
    <row r="43" spans="1:16">
      <c r="A43" s="20"/>
      <c r="B43" s="20"/>
      <c r="C43" s="20"/>
      <c r="D43" s="20"/>
      <c r="E43" s="20"/>
      <c r="G43" s="1" t="s">
        <v>398</v>
      </c>
    </row>
    <row r="44" spans="1:16">
      <c r="A44" s="20"/>
      <c r="B44" s="20"/>
      <c r="C44" s="20"/>
      <c r="D44" s="20"/>
      <c r="E44" s="20"/>
      <c r="G44" s="1" t="s">
        <v>399</v>
      </c>
    </row>
    <row r="45" spans="1:16">
      <c r="A45" s="20"/>
      <c r="B45" s="20"/>
      <c r="C45" s="20"/>
      <c r="D45" s="20"/>
      <c r="E45" s="20"/>
      <c r="G45" s="1" t="s">
        <v>400</v>
      </c>
    </row>
    <row r="46" spans="1:16">
      <c r="A46" s="20"/>
      <c r="B46" s="20"/>
      <c r="C46" s="20"/>
      <c r="D46" s="20"/>
      <c r="E46" s="20"/>
      <c r="G46" s="1" t="s">
        <v>401</v>
      </c>
    </row>
    <row r="47" spans="1:16">
      <c r="A47" s="20"/>
      <c r="B47" s="20"/>
      <c r="C47" s="20"/>
      <c r="D47" s="20"/>
      <c r="E47" s="20"/>
      <c r="G47" s="1" t="s">
        <v>402</v>
      </c>
    </row>
    <row r="48" spans="1:16">
      <c r="A48" s="20"/>
      <c r="B48" s="20"/>
      <c r="C48" s="20"/>
      <c r="D48" s="20"/>
      <c r="E48" s="20"/>
      <c r="G48" s="1" t="s">
        <v>403</v>
      </c>
    </row>
    <row r="49" spans="1:7">
      <c r="A49" s="20"/>
      <c r="B49" s="20"/>
      <c r="C49" s="20"/>
      <c r="D49" s="20"/>
      <c r="E49" s="20"/>
      <c r="G49" s="1" t="s">
        <v>404</v>
      </c>
    </row>
    <row r="50" spans="1:7">
      <c r="A50" s="20"/>
      <c r="B50" s="20"/>
      <c r="C50" s="20"/>
      <c r="D50" s="20"/>
      <c r="E50" s="20"/>
    </row>
    <row r="51" spans="1:7">
      <c r="A51" s="23"/>
      <c r="B51" s="23"/>
      <c r="C51" s="23"/>
      <c r="D51" s="23"/>
      <c r="E51" s="23"/>
    </row>
  </sheetData>
  <protectedRanges>
    <protectedRange password="CA9C" sqref="J9:J34" name="Диапазон2_1"/>
    <protectedRange password="CA9C" sqref="B10:H34" name="Диапазон1_1"/>
  </protectedRanges>
  <sortState ref="A10:P34">
    <sortCondition descending="1" ref="N10:N34"/>
  </sortState>
  <mergeCells count="18">
    <mergeCell ref="P5:P9"/>
    <mergeCell ref="L5:M6"/>
    <mergeCell ref="N5:N7"/>
    <mergeCell ref="A1:O1"/>
    <mergeCell ref="A2:O2"/>
    <mergeCell ref="A3:F3"/>
    <mergeCell ref="A4:F4"/>
    <mergeCell ref="O5:O9"/>
    <mergeCell ref="A9:G9"/>
    <mergeCell ref="A5:A8"/>
    <mergeCell ref="B5:B8"/>
    <mergeCell ref="C5:C8"/>
    <mergeCell ref="D5:D8"/>
    <mergeCell ref="E5:E8"/>
    <mergeCell ref="F5:F8"/>
    <mergeCell ref="G5:G8"/>
    <mergeCell ref="H5:I6"/>
    <mergeCell ref="J5: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7 ЮНОШИ</vt:lpstr>
      <vt:lpstr>8 ЮНОШИ </vt:lpstr>
      <vt:lpstr>9 ЮНОШИ</vt:lpstr>
      <vt:lpstr>10 ЮНОШИ</vt:lpstr>
      <vt:lpstr>11 ЮНОШИ</vt:lpstr>
      <vt:lpstr>'10 ЮНОШИ'!Область_печати</vt:lpstr>
      <vt:lpstr>'7 ЮНОШИ'!Область_печати</vt:lpstr>
      <vt:lpstr>'8 ЮНОШИ '!Область_печати</vt:lpstr>
      <vt:lpstr>'9 ЮНОШИ'!Область_печати</vt:lpstr>
    </vt:vector>
  </TitlesOfParts>
  <Company>DUSSH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2010-01-21T09:16:19Z</dcterms:created>
  <dcterms:modified xsi:type="dcterms:W3CDTF">2024-12-09T16:06:47Z</dcterms:modified>
</cp:coreProperties>
</file>