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mijLuchshijChel\Desktop\"/>
    </mc:Choice>
  </mc:AlternateContent>
  <bookViews>
    <workbookView xWindow="22935" yWindow="-105" windowWidth="20730" windowHeight="11760"/>
  </bookViews>
  <sheets>
    <sheet name="Лист1" sheetId="1" r:id="rId1"/>
    <sheet name="Лист2" sheetId="2" r:id="rId2"/>
  </sheets>
  <definedNames>
    <definedName name="_xlnm._FilterDatabase" localSheetId="0" hidden="1">Лист1!$A$1:$R$97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S4" i="1" s="1"/>
  <c r="Q5" i="1"/>
  <c r="S5" i="1" s="1"/>
  <c r="Q6" i="1"/>
  <c r="S6" i="1" s="1"/>
  <c r="Q7" i="1"/>
  <c r="Q8" i="1"/>
  <c r="Q9" i="1"/>
  <c r="Q10" i="1"/>
  <c r="Q11" i="1"/>
  <c r="Q12" i="1"/>
  <c r="Q13" i="1"/>
  <c r="Q14" i="1"/>
  <c r="Q15" i="1"/>
  <c r="Q16" i="1"/>
  <c r="Q17" i="1"/>
  <c r="S17" i="1" s="1"/>
  <c r="Q18" i="1"/>
  <c r="S18" i="1" s="1"/>
  <c r="Q19" i="1"/>
  <c r="S19" i="1" s="1"/>
  <c r="Q20" i="1"/>
  <c r="S20" i="1" s="1"/>
  <c r="Q21" i="1"/>
  <c r="S21" i="1" s="1"/>
  <c r="Q22" i="1"/>
  <c r="S22" i="1" s="1"/>
  <c r="Q23" i="1"/>
  <c r="S23" i="1" s="1"/>
  <c r="Q24" i="1"/>
  <c r="S24" i="1" s="1"/>
  <c r="Q26" i="1"/>
  <c r="Q27" i="1"/>
  <c r="Q28" i="1"/>
  <c r="S28" i="1" s="1"/>
  <c r="Q29" i="1"/>
  <c r="S29" i="1" s="1"/>
  <c r="Q30" i="1"/>
  <c r="S30" i="1" s="1"/>
  <c r="Q31" i="1"/>
  <c r="S31" i="1" s="1"/>
  <c r="Q32" i="1"/>
  <c r="S32" i="1" s="1"/>
  <c r="Q33" i="1"/>
  <c r="S33" i="1" s="1"/>
  <c r="Q34" i="1"/>
  <c r="S34" i="1" s="1"/>
  <c r="Q35" i="1"/>
  <c r="Q36" i="1"/>
  <c r="Q37" i="1"/>
  <c r="Q38" i="1"/>
  <c r="S38" i="1" s="1"/>
  <c r="Q39" i="1"/>
  <c r="S39" i="1" s="1"/>
  <c r="Q40" i="1"/>
  <c r="S40" i="1" s="1"/>
  <c r="Q41" i="1"/>
  <c r="S41" i="1" s="1"/>
  <c r="Q42" i="1"/>
  <c r="S42" i="1" s="1"/>
  <c r="Q43" i="1"/>
  <c r="S43" i="1" s="1"/>
  <c r="Q44" i="1"/>
  <c r="S44" i="1" s="1"/>
  <c r="Q45" i="1"/>
  <c r="S45" i="1" s="1"/>
  <c r="Q46" i="1"/>
  <c r="S46" i="1" s="1"/>
  <c r="Q47" i="1"/>
  <c r="S47" i="1" s="1"/>
  <c r="Q48" i="1"/>
  <c r="Q49" i="1"/>
  <c r="Q50" i="1"/>
  <c r="Q51" i="1"/>
  <c r="Q52" i="1"/>
  <c r="Q53" i="1"/>
  <c r="Q54" i="1"/>
  <c r="Q55" i="1"/>
  <c r="S55" i="1" s="1"/>
  <c r="Q56" i="1"/>
  <c r="S56" i="1" s="1"/>
  <c r="Q57" i="1"/>
  <c r="S57" i="1" s="1"/>
  <c r="Q58" i="1"/>
  <c r="S58" i="1" s="1"/>
  <c r="Q59" i="1"/>
  <c r="S59" i="1" s="1"/>
  <c r="Q60" i="1"/>
  <c r="S60" i="1" s="1"/>
  <c r="Q61" i="1"/>
  <c r="S61" i="1" s="1"/>
  <c r="Q62" i="1"/>
  <c r="S62" i="1" s="1"/>
  <c r="Q2" i="1"/>
  <c r="D48" i="1"/>
  <c r="E48" i="1"/>
  <c r="F48" i="1"/>
  <c r="G48" i="1"/>
  <c r="H48" i="1"/>
  <c r="I48" i="1"/>
  <c r="D49" i="1"/>
  <c r="E49" i="1"/>
  <c r="F49" i="1"/>
  <c r="G49" i="1"/>
  <c r="H49" i="1"/>
  <c r="I49" i="1"/>
  <c r="D35" i="1"/>
  <c r="E35" i="1"/>
  <c r="F35" i="1"/>
  <c r="G35" i="1"/>
  <c r="H35" i="1"/>
  <c r="I35" i="1"/>
  <c r="D50" i="1"/>
  <c r="E50" i="1"/>
  <c r="F50" i="1"/>
  <c r="G50" i="1"/>
  <c r="H50" i="1"/>
  <c r="I50" i="1"/>
  <c r="D26" i="1"/>
  <c r="E26" i="1"/>
  <c r="F26" i="1"/>
  <c r="G26" i="1"/>
  <c r="H26" i="1"/>
  <c r="I26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36" i="1"/>
  <c r="E36" i="1"/>
  <c r="F36" i="1"/>
  <c r="G36" i="1"/>
  <c r="H36" i="1"/>
  <c r="I36" i="1"/>
  <c r="D54" i="1"/>
  <c r="E54" i="1"/>
  <c r="F54" i="1"/>
  <c r="G54" i="1"/>
  <c r="H54" i="1"/>
  <c r="I54" i="1"/>
  <c r="D37" i="1"/>
  <c r="E37" i="1"/>
  <c r="F37" i="1"/>
  <c r="G37" i="1"/>
  <c r="H37" i="1"/>
  <c r="I37" i="1"/>
  <c r="D27" i="1"/>
  <c r="E27" i="1"/>
  <c r="F27" i="1"/>
  <c r="G27" i="1"/>
  <c r="H27" i="1"/>
  <c r="I27" i="1"/>
  <c r="D38" i="1"/>
  <c r="E38" i="1"/>
  <c r="F38" i="1"/>
  <c r="G38" i="1"/>
  <c r="H38" i="1"/>
  <c r="I38" i="1"/>
  <c r="D55" i="1"/>
  <c r="E55" i="1"/>
  <c r="F55" i="1"/>
  <c r="G55" i="1"/>
  <c r="H55" i="1"/>
  <c r="I55" i="1"/>
  <c r="D29" i="1"/>
  <c r="E29" i="1"/>
  <c r="F29" i="1"/>
  <c r="G29" i="1"/>
  <c r="H29" i="1"/>
  <c r="I29" i="1"/>
  <c r="D28" i="1"/>
  <c r="E28" i="1"/>
  <c r="F28" i="1"/>
  <c r="G28" i="1"/>
  <c r="H28" i="1"/>
  <c r="I28" i="1"/>
  <c r="D39" i="1"/>
  <c r="E39" i="1"/>
  <c r="F39" i="1"/>
  <c r="G39" i="1"/>
  <c r="H39" i="1"/>
  <c r="I39" i="1"/>
  <c r="D40" i="1"/>
  <c r="E40" i="1"/>
  <c r="F40" i="1"/>
  <c r="G40" i="1"/>
  <c r="H40" i="1"/>
  <c r="I40" i="1"/>
  <c r="D30" i="1"/>
  <c r="E30" i="1"/>
  <c r="F30" i="1"/>
  <c r="G30" i="1"/>
  <c r="H30" i="1"/>
  <c r="I30" i="1"/>
  <c r="D41" i="1"/>
  <c r="E41" i="1"/>
  <c r="F41" i="1"/>
  <c r="G41" i="1"/>
  <c r="H41" i="1"/>
  <c r="I41" i="1"/>
  <c r="D56" i="1"/>
  <c r="E56" i="1"/>
  <c r="F56" i="1"/>
  <c r="G56" i="1"/>
  <c r="H56" i="1"/>
  <c r="I56" i="1"/>
  <c r="D42" i="1"/>
  <c r="E42" i="1"/>
  <c r="F42" i="1"/>
  <c r="G42" i="1"/>
  <c r="H42" i="1"/>
  <c r="I42" i="1"/>
  <c r="D31" i="1"/>
  <c r="E31" i="1"/>
  <c r="F31" i="1"/>
  <c r="G31" i="1"/>
  <c r="H31" i="1"/>
  <c r="I31" i="1"/>
  <c r="D57" i="1"/>
  <c r="E57" i="1"/>
  <c r="F57" i="1"/>
  <c r="G57" i="1"/>
  <c r="H57" i="1"/>
  <c r="I57" i="1"/>
  <c r="D43" i="1"/>
  <c r="E43" i="1"/>
  <c r="F43" i="1"/>
  <c r="G43" i="1"/>
  <c r="H43" i="1"/>
  <c r="I43" i="1"/>
  <c r="D45" i="1"/>
  <c r="E45" i="1"/>
  <c r="F45" i="1"/>
  <c r="G45" i="1"/>
  <c r="H45" i="1"/>
  <c r="I45" i="1"/>
  <c r="D44" i="1"/>
  <c r="E44" i="1"/>
  <c r="F44" i="1"/>
  <c r="G44" i="1"/>
  <c r="H44" i="1"/>
  <c r="I44" i="1"/>
  <c r="D58" i="1"/>
  <c r="E58" i="1"/>
  <c r="F58" i="1"/>
  <c r="G58" i="1"/>
  <c r="H58" i="1"/>
  <c r="I58" i="1"/>
  <c r="D33" i="1"/>
  <c r="E33" i="1"/>
  <c r="F33" i="1"/>
  <c r="G33" i="1"/>
  <c r="H33" i="1"/>
  <c r="I33" i="1"/>
  <c r="D59" i="1"/>
  <c r="E59" i="1"/>
  <c r="F59" i="1"/>
  <c r="G59" i="1"/>
  <c r="H59" i="1"/>
  <c r="I59" i="1"/>
  <c r="D60" i="1"/>
  <c r="E60" i="1"/>
  <c r="F60" i="1"/>
  <c r="G60" i="1"/>
  <c r="H60" i="1"/>
  <c r="I60" i="1"/>
  <c r="D32" i="1"/>
  <c r="E32" i="1"/>
  <c r="F32" i="1"/>
  <c r="G32" i="1"/>
  <c r="H32" i="1"/>
  <c r="I32" i="1"/>
  <c r="D61" i="1"/>
  <c r="E61" i="1"/>
  <c r="F61" i="1"/>
  <c r="G61" i="1"/>
  <c r="H61" i="1"/>
  <c r="I61" i="1"/>
  <c r="D46" i="1"/>
  <c r="E46" i="1"/>
  <c r="F46" i="1"/>
  <c r="G46" i="1"/>
  <c r="H46" i="1"/>
  <c r="I46" i="1"/>
  <c r="D34" i="1"/>
  <c r="E34" i="1"/>
  <c r="F34" i="1"/>
  <c r="G34" i="1"/>
  <c r="H34" i="1"/>
  <c r="I34" i="1"/>
  <c r="D62" i="1"/>
  <c r="E62" i="1"/>
  <c r="F62" i="1"/>
  <c r="G62" i="1"/>
  <c r="H62" i="1"/>
  <c r="I62" i="1"/>
  <c r="D47" i="1"/>
  <c r="E47" i="1"/>
  <c r="F47" i="1"/>
  <c r="G47" i="1"/>
  <c r="R48" i="1" s="1"/>
  <c r="H47" i="1"/>
  <c r="I47" i="1"/>
  <c r="D7" i="1"/>
  <c r="E7" i="1"/>
  <c r="F7" i="1"/>
  <c r="G7" i="1"/>
  <c r="H7" i="1"/>
  <c r="I7" i="1"/>
  <c r="D8" i="1"/>
  <c r="E8" i="1"/>
  <c r="F8" i="1"/>
  <c r="G8" i="1"/>
  <c r="H8" i="1"/>
  <c r="I8" i="1"/>
  <c r="D12" i="1"/>
  <c r="E12" i="1"/>
  <c r="F12" i="1"/>
  <c r="G12" i="1"/>
  <c r="H12" i="1"/>
  <c r="I12" i="1"/>
  <c r="D10" i="1"/>
  <c r="E10" i="1"/>
  <c r="F10" i="1"/>
  <c r="G10" i="1"/>
  <c r="H10" i="1"/>
  <c r="I10" i="1"/>
  <c r="D3" i="1"/>
  <c r="E3" i="1"/>
  <c r="F3" i="1"/>
  <c r="G3" i="1"/>
  <c r="H3" i="1"/>
  <c r="I3" i="1"/>
  <c r="D11" i="1"/>
  <c r="E11" i="1"/>
  <c r="F11" i="1"/>
  <c r="G11" i="1"/>
  <c r="H11" i="1"/>
  <c r="I11" i="1"/>
  <c r="D2" i="1"/>
  <c r="E2" i="1"/>
  <c r="F2" i="1"/>
  <c r="G2" i="1"/>
  <c r="R2" i="1" s="1"/>
  <c r="H2" i="1"/>
  <c r="I2" i="1"/>
  <c r="D13" i="1"/>
  <c r="E13" i="1"/>
  <c r="F13" i="1"/>
  <c r="G13" i="1"/>
  <c r="H13" i="1"/>
  <c r="I13" i="1"/>
  <c r="D9" i="1"/>
  <c r="E9" i="1"/>
  <c r="F9" i="1"/>
  <c r="G9" i="1"/>
  <c r="H9" i="1"/>
  <c r="I9" i="1"/>
  <c r="D14" i="1"/>
  <c r="E14" i="1"/>
  <c r="F14" i="1"/>
  <c r="G14" i="1"/>
  <c r="H14" i="1"/>
  <c r="I14" i="1"/>
  <c r="D15" i="1"/>
  <c r="E15" i="1"/>
  <c r="F15" i="1"/>
  <c r="G15" i="1"/>
  <c r="H15" i="1"/>
  <c r="I15" i="1"/>
  <c r="D16" i="1"/>
  <c r="E16" i="1"/>
  <c r="F16" i="1"/>
  <c r="G16" i="1"/>
  <c r="H16" i="1"/>
  <c r="I16" i="1"/>
  <c r="D17" i="1"/>
  <c r="E17" i="1"/>
  <c r="F17" i="1"/>
  <c r="G17" i="1"/>
  <c r="H17" i="1"/>
  <c r="I17" i="1"/>
  <c r="D4" i="1"/>
  <c r="E4" i="1"/>
  <c r="F4" i="1"/>
  <c r="G4" i="1"/>
  <c r="H4" i="1"/>
  <c r="I4" i="1"/>
  <c r="D18" i="1"/>
  <c r="E18" i="1"/>
  <c r="F18" i="1"/>
  <c r="G18" i="1"/>
  <c r="H18" i="1"/>
  <c r="I18" i="1"/>
  <c r="D19" i="1"/>
  <c r="E19" i="1"/>
  <c r="F19" i="1"/>
  <c r="G19" i="1"/>
  <c r="H19" i="1"/>
  <c r="I19" i="1"/>
  <c r="D5" i="1"/>
  <c r="E5" i="1"/>
  <c r="F5" i="1"/>
  <c r="G5" i="1"/>
  <c r="H5" i="1"/>
  <c r="I5" i="1"/>
  <c r="D22" i="1"/>
  <c r="E22" i="1"/>
  <c r="F22" i="1"/>
  <c r="G22" i="1"/>
  <c r="H22" i="1"/>
  <c r="I22" i="1"/>
  <c r="D21" i="1"/>
  <c r="E21" i="1"/>
  <c r="F21" i="1"/>
  <c r="G21" i="1"/>
  <c r="H21" i="1"/>
  <c r="I21" i="1"/>
  <c r="D6" i="1"/>
  <c r="E6" i="1"/>
  <c r="F6" i="1"/>
  <c r="G6" i="1"/>
  <c r="H6" i="1"/>
  <c r="I6" i="1"/>
  <c r="D20" i="1"/>
  <c r="E20" i="1"/>
  <c r="F20" i="1"/>
  <c r="G20" i="1"/>
  <c r="H20" i="1"/>
  <c r="I20" i="1"/>
  <c r="D23" i="1"/>
  <c r="E23" i="1"/>
  <c r="F23" i="1"/>
  <c r="G23" i="1"/>
  <c r="H23" i="1"/>
  <c r="I23" i="1"/>
  <c r="D24" i="1"/>
  <c r="E24" i="1"/>
  <c r="F24" i="1"/>
  <c r="G24" i="1"/>
  <c r="H24" i="1"/>
  <c r="I24" i="1"/>
  <c r="H25" i="1"/>
  <c r="I25" i="1"/>
  <c r="G25" i="1"/>
  <c r="F25" i="1"/>
  <c r="E25" i="1"/>
  <c r="D25" i="1"/>
  <c r="S48" i="1" l="1"/>
  <c r="S2" i="1"/>
  <c r="R35" i="1"/>
  <c r="S35" i="1" s="1"/>
  <c r="R49" i="1"/>
  <c r="R50" i="1" s="1"/>
  <c r="S50" i="1" s="1"/>
  <c r="R25" i="1"/>
  <c r="R26" i="1" s="1"/>
  <c r="S26" i="1" s="1"/>
  <c r="R7" i="1"/>
  <c r="R8" i="1" s="1"/>
  <c r="S8" i="1" s="1"/>
  <c r="S25" i="1" l="1"/>
  <c r="R36" i="1"/>
  <c r="R37" i="1" s="1"/>
  <c r="S49" i="1"/>
  <c r="R4" i="1"/>
  <c r="R5" i="1" s="1"/>
  <c r="R6" i="1" s="1"/>
  <c r="S3" i="1"/>
  <c r="S7" i="1"/>
  <c r="S36" i="1"/>
  <c r="R27" i="1"/>
  <c r="S27" i="1" s="1"/>
  <c r="R9" i="1"/>
  <c r="S9" i="1" s="1"/>
  <c r="R51" i="1"/>
  <c r="S51" i="1" s="1"/>
  <c r="R38" i="1" l="1"/>
  <c r="R39" i="1" s="1"/>
  <c r="R40" i="1" s="1"/>
  <c r="R41" i="1" s="1"/>
  <c r="R42" i="1" s="1"/>
  <c r="R43" i="1" s="1"/>
  <c r="R44" i="1" s="1"/>
  <c r="R45" i="1" s="1"/>
  <c r="R46" i="1" s="1"/>
  <c r="R47" i="1" s="1"/>
  <c r="S37" i="1"/>
  <c r="R52" i="1"/>
  <c r="S52" i="1" s="1"/>
  <c r="R10" i="1"/>
  <c r="S10" i="1" s="1"/>
  <c r="R28" i="1"/>
  <c r="R29" i="1" s="1"/>
  <c r="R30" i="1" s="1"/>
  <c r="R31" i="1" s="1"/>
  <c r="R32" i="1" s="1"/>
  <c r="R33" i="1" s="1"/>
  <c r="R34" i="1" s="1"/>
  <c r="R53" i="1" l="1"/>
  <c r="S53" i="1" s="1"/>
  <c r="R11" i="1"/>
  <c r="S11" i="1" s="1"/>
  <c r="R12" i="1" l="1"/>
  <c r="S12" i="1" s="1"/>
  <c r="R54" i="1"/>
  <c r="S54" i="1" s="1"/>
  <c r="R55" i="1" l="1"/>
  <c r="R56" i="1" s="1"/>
  <c r="R57" i="1" s="1"/>
  <c r="R58" i="1" s="1"/>
  <c r="R59" i="1" s="1"/>
  <c r="R60" i="1" s="1"/>
  <c r="R61" i="1" s="1"/>
  <c r="R62" i="1" s="1"/>
  <c r="R13" i="1"/>
  <c r="S13" i="1" s="1"/>
  <c r="R14" i="1" l="1"/>
  <c r="S14" i="1" s="1"/>
  <c r="R15" i="1" l="1"/>
  <c r="S15" i="1" s="1"/>
  <c r="R16" i="1" l="1"/>
  <c r="S16" i="1" s="1"/>
  <c r="R17" i="1" l="1"/>
  <c r="R18" i="1" s="1"/>
  <c r="R19" i="1" s="1"/>
  <c r="R20" i="1" s="1"/>
  <c r="R21" i="1" s="1"/>
  <c r="R22" i="1" s="1"/>
  <c r="R23" i="1" s="1"/>
  <c r="R24" i="1" s="1"/>
</calcChain>
</file>

<file path=xl/sharedStrings.xml><?xml version="1.0" encoding="utf-8"?>
<sst xmlns="http://schemas.openxmlformats.org/spreadsheetml/2006/main" count="1261" uniqueCount="785">
  <si>
    <t>user_name</t>
  </si>
  <si>
    <t>login</t>
  </si>
  <si>
    <t>[ЭЛС9] Зулаев Эрдем</t>
  </si>
  <si>
    <t>inf24-152</t>
  </si>
  <si>
    <t>[ЮСТ9] Балуев Адьян</t>
  </si>
  <si>
    <t>inf24-242</t>
  </si>
  <si>
    <t>[ЭЛС11] Бурлуткин  Лавр</t>
  </si>
  <si>
    <t>inf24-183</t>
  </si>
  <si>
    <t>[ЭЛС11] Коростылев  Никита</t>
  </si>
  <si>
    <t>inf24-184</t>
  </si>
  <si>
    <t>[ЭЛС10] Колкарева  Даяна</t>
  </si>
  <si>
    <t>inf24-162</t>
  </si>
  <si>
    <t>[ЭЛС11] Чи-жо-одо  Иляна</t>
  </si>
  <si>
    <t>inf24-190</t>
  </si>
  <si>
    <t>[ЭЛС9] Пахомкина  Евгения</t>
  </si>
  <si>
    <t>inf24-149</t>
  </si>
  <si>
    <t>[ЭЛС11] Шамаков  Наран</t>
  </si>
  <si>
    <t>inf24-192</t>
  </si>
  <si>
    <t>[ЭЛС11] Суянов  Эльвег</t>
  </si>
  <si>
    <t>inf24-189</t>
  </si>
  <si>
    <t>[ЭЛС11] Сарангов  Арслан</t>
  </si>
  <si>
    <t>inf24-187</t>
  </si>
  <si>
    <t>[ЭЛС10] Муниев Эдуард</t>
  </si>
  <si>
    <t>inf24-172</t>
  </si>
  <si>
    <t>[ЭЛС11] Бакаев  Тимур</t>
  </si>
  <si>
    <t>inf24-182</t>
  </si>
  <si>
    <t>[ЭЛС10] Бембетов Алтан</t>
  </si>
  <si>
    <t>inf24-171</t>
  </si>
  <si>
    <t>[ЭЛС9] Куриленок  Яна</t>
  </si>
  <si>
    <t>inf24-148</t>
  </si>
  <si>
    <t>[ЭЛС10] Санджиев Дольган</t>
  </si>
  <si>
    <t>inf24-167</t>
  </si>
  <si>
    <t>[ЛГН11] Бархаев Арслан</t>
  </si>
  <si>
    <t>inf24-224</t>
  </si>
  <si>
    <t>[ЭЛС11] Шурганов Данир</t>
  </si>
  <si>
    <t>inf24-201</t>
  </si>
  <si>
    <t>[ЭЛС9] Убушиев Алтан</t>
  </si>
  <si>
    <t>inf24-153</t>
  </si>
  <si>
    <t>[ЯШК11] Дрыжёв Даниил</t>
  </si>
  <si>
    <t>inf24-259</t>
  </si>
  <si>
    <t>[ЭЛС9] Бюрчиев  Алтн</t>
  </si>
  <si>
    <t>inf24-144</t>
  </si>
  <si>
    <t>[ЭЛС10] Каншаева Милана</t>
  </si>
  <si>
    <t>inf24-173</t>
  </si>
  <si>
    <t>[ЭЛС10] Гувуров Руслан</t>
  </si>
  <si>
    <t>inf24-178</t>
  </si>
  <si>
    <t>[ЭЛС9] Бассиров  Виктор</t>
  </si>
  <si>
    <t>inf24-141</t>
  </si>
  <si>
    <t>[ЭЛС10] Хампэ  Тимофей</t>
  </si>
  <si>
    <t>inf24-163</t>
  </si>
  <si>
    <t>[ЭЛС11] Чубанов  Владимир</t>
  </si>
  <si>
    <t>inf24-191</t>
  </si>
  <si>
    <t>[ЯШЛ9] Евенко Никита</t>
  </si>
  <si>
    <t>inf24-247</t>
  </si>
  <si>
    <t>[ЯШЛ9] Зеленский Дмитрий</t>
  </si>
  <si>
    <t>inf24-248</t>
  </si>
  <si>
    <t>[ЭЛС10] Очиров Наран</t>
  </si>
  <si>
    <t>inf24-165</t>
  </si>
  <si>
    <t>[ЯШЛ9] Кондабаров Сергей</t>
  </si>
  <si>
    <t>inf24-249</t>
  </si>
  <si>
    <t>[ЭЛС9] Бадмаев Валерий</t>
  </si>
  <si>
    <t>inf24-151</t>
  </si>
  <si>
    <t>[ЛГН9] Пак Радмир</t>
  </si>
  <si>
    <t>inf24-222</t>
  </si>
  <si>
    <t>[КТЧ11] Назаров Дольган</t>
  </si>
  <si>
    <t>inf24-212</t>
  </si>
  <si>
    <t>[ЛГН9] Бархаев Данзан</t>
  </si>
  <si>
    <t>inf24-221</t>
  </si>
  <si>
    <t>[ЛГН10] Чемидов Санчир</t>
  </si>
  <si>
    <t>inf24-223</t>
  </si>
  <si>
    <t>[ЯШЛ10] Неговора Никита</t>
  </si>
  <si>
    <t>inf24-250</t>
  </si>
  <si>
    <t>[ЯШК9] Воропинов Илья</t>
  </si>
  <si>
    <t>inf24-258</t>
  </si>
  <si>
    <t>[ЭЛС11] Согданов  Санал</t>
  </si>
  <si>
    <t>inf24-188</t>
  </si>
  <si>
    <t>[ЭЛС10] Цебекова Карина</t>
  </si>
  <si>
    <t>inf24-174</t>
  </si>
  <si>
    <t>[ЭЛС10] Чужгинова  Александра</t>
  </si>
  <si>
    <t>inf24-164</t>
  </si>
  <si>
    <t>[ЭЛС10] Кикеев Данир</t>
  </si>
  <si>
    <t>inf24-180</t>
  </si>
  <si>
    <t>[ЭЛС11] Гавинов Наран</t>
  </si>
  <si>
    <t>inf24-202</t>
  </si>
  <si>
    <t>[ЭЛС9] Четырев Глеб</t>
  </si>
  <si>
    <t>inf24-159</t>
  </si>
  <si>
    <t>[ЭЛС11] Нандышева  Амуланга</t>
  </si>
  <si>
    <t>inf24-186</t>
  </si>
  <si>
    <t>[ЭЛС11] Очиров Артем</t>
  </si>
  <si>
    <t>inf24-194</t>
  </si>
  <si>
    <t>[ЭЛС9] Сорваков  Алексей</t>
  </si>
  <si>
    <t>inf24-150</t>
  </si>
  <si>
    <t>[ЭЛС11] Манджиева Полина</t>
  </si>
  <si>
    <t>inf24-197</t>
  </si>
  <si>
    <t>[ЧРН10] Болдырева Энкира</t>
  </si>
  <si>
    <t>inf24-234</t>
  </si>
  <si>
    <t>[ЭЛС10] Коженбаев Эрдем</t>
  </si>
  <si>
    <t>inf24-169</t>
  </si>
  <si>
    <t>[ЭЛС9] Долдунов Максим</t>
  </si>
  <si>
    <t>inf24-155</t>
  </si>
  <si>
    <t>[ЭЛС11] Муев  Басанг</t>
  </si>
  <si>
    <t>inf24-185</t>
  </si>
  <si>
    <t>[ЭЛС10] Бадмаев Нарн</t>
  </si>
  <si>
    <t>inf24-168</t>
  </si>
  <si>
    <t>[ЭЛС11] Хатаев Бата</t>
  </si>
  <si>
    <t>inf24-196</t>
  </si>
  <si>
    <t>[ЭЛС10] Тюрбеев Бамба</t>
  </si>
  <si>
    <t>inf24-181</t>
  </si>
  <si>
    <t>inf24-142</t>
  </si>
  <si>
    <t>[ЭЛС9] Очир-Горяев Алдар</t>
  </si>
  <si>
    <t>inf24-158</t>
  </si>
  <si>
    <t>[ЭЛС10] Манджиев Борис</t>
  </si>
  <si>
    <t>inf24-176</t>
  </si>
  <si>
    <t>[ЭЛС10] Фисенко Максим</t>
  </si>
  <si>
    <t>inf24-175</t>
  </si>
  <si>
    <t>inf24-145</t>
  </si>
  <si>
    <t>[ЭЛС9] Уланов Вячеслав</t>
  </si>
  <si>
    <t>inf24-156</t>
  </si>
  <si>
    <t>inf24-143</t>
  </si>
  <si>
    <t>[ЭЛС8] Авеев Герман</t>
  </si>
  <si>
    <t>inf24-128</t>
  </si>
  <si>
    <t>[ЭЛС8] Бадмаев  Намср</t>
  </si>
  <si>
    <t>inf24-117</t>
  </si>
  <si>
    <t>[ЭЛС8] Ким Лилия</t>
  </si>
  <si>
    <t>inf24-125</t>
  </si>
  <si>
    <t>[ЭЛС8] Дживанова Эвена</t>
  </si>
  <si>
    <t>inf24-123</t>
  </si>
  <si>
    <t>[ЭЛС7] Пахомкин Санал</t>
  </si>
  <si>
    <t>inf24-104</t>
  </si>
  <si>
    <t>[ЭЛС8] Имкенов Темир</t>
  </si>
  <si>
    <t>inf24-133</t>
  </si>
  <si>
    <t>[ЭЛС7] Бурлуткина Элиана</t>
  </si>
  <si>
    <t>inf24-106</t>
  </si>
  <si>
    <t>[ЭЛС8] Мамаев Борис</t>
  </si>
  <si>
    <t>inf24-124</t>
  </si>
  <si>
    <t>[ГРД7] Хаптагенов Аюр</t>
  </si>
  <si>
    <t>inf24-203</t>
  </si>
  <si>
    <t>[ГРД7] Топчий Николай</t>
  </si>
  <si>
    <t>inf24-207</t>
  </si>
  <si>
    <t>[ЭЛС8] Бамбушев Айс</t>
  </si>
  <si>
    <t>inf24-129</t>
  </si>
  <si>
    <t>[ЭЛС8] Цаганов Дамир</t>
  </si>
  <si>
    <t>inf24-136</t>
  </si>
  <si>
    <t>[ЭЛС8] Аршанов Аюка</t>
  </si>
  <si>
    <t>inf24-137</t>
  </si>
  <si>
    <t>[ЭЛС8] Гаваева Алина</t>
  </si>
  <si>
    <t>inf24-135</t>
  </si>
  <si>
    <t>[ЯШК7] Эрднеева Иляна</t>
  </si>
  <si>
    <t>inf24-256</t>
  </si>
  <si>
    <t>[ЭЛС8] Корсаев Дархан</t>
  </si>
  <si>
    <t>inf24-126</t>
  </si>
  <si>
    <t>[ЭЛС7] Сергеев Вениамин</t>
  </si>
  <si>
    <t>inf24-107</t>
  </si>
  <si>
    <t>[ЭЛС8] Квачев  Егор</t>
  </si>
  <si>
    <t>inf24-121</t>
  </si>
  <si>
    <t>[ЭЛС8] Кодлаев  Аюка</t>
  </si>
  <si>
    <t>inf24-122</t>
  </si>
  <si>
    <t>[ЭЛС7] Менкеева Нора</t>
  </si>
  <si>
    <t>inf24-101</t>
  </si>
  <si>
    <t>[ЭЛС8] Яровой Артем</t>
  </si>
  <si>
    <t>inf24-132</t>
  </si>
  <si>
    <t>[ЭЛС8] Мажитов Анвер</t>
  </si>
  <si>
    <t>inf24-139</t>
  </si>
  <si>
    <t>[ЭЛС7] Мельник Никита</t>
  </si>
  <si>
    <t>inf24-105</t>
  </si>
  <si>
    <t>[ЭЛС8] Луганько Айлана</t>
  </si>
  <si>
    <t>inf24-134</t>
  </si>
  <si>
    <t>[ЛГН7] Шепилевич Тимофей</t>
  </si>
  <si>
    <t>inf24-215</t>
  </si>
  <si>
    <t>[ЛГН8] Очир-Горяева Мирра</t>
  </si>
  <si>
    <t>inf24-217</t>
  </si>
  <si>
    <t>[ЛГН8] Паршина Злата</t>
  </si>
  <si>
    <t>inf24-219</t>
  </si>
  <si>
    <t>[ЛГН8] Джембетова Асемгуль</t>
  </si>
  <si>
    <t>inf24-218</t>
  </si>
  <si>
    <t>[ЭЛС8] Гончаров Денис</t>
  </si>
  <si>
    <t>inf24-130</t>
  </si>
  <si>
    <t>[ЮСТ7] Менкеев Дорджи</t>
  </si>
  <si>
    <t>inf24-239</t>
  </si>
  <si>
    <t>[ЯШК7] Чушкаев Артур</t>
  </si>
  <si>
    <t>inf24-254</t>
  </si>
  <si>
    <t>[ЯШЛ8] Асланова Алиф</t>
  </si>
  <si>
    <t>inf24-243</t>
  </si>
  <si>
    <t>[ЭЛС8] Бурлыкова  Иляна</t>
  </si>
  <si>
    <t>inf24-118</t>
  </si>
  <si>
    <t>[ЯШЛ8] Горчханова Селима</t>
  </si>
  <si>
    <t>inf24-244</t>
  </si>
  <si>
    <t>[КТЧ7] Настаев Баир</t>
  </si>
  <si>
    <t>inf24-211</t>
  </si>
  <si>
    <t>[ЮСТ7] Хан Валентин</t>
  </si>
  <si>
    <t>inf24-237</t>
  </si>
  <si>
    <t>[КТЧ7] Монтыкова Цаган</t>
  </si>
  <si>
    <t>inf24-210</t>
  </si>
  <si>
    <t>[ГРД7] Демкина Карина</t>
  </si>
  <si>
    <t>inf24-204</t>
  </si>
  <si>
    <t>[КТЧ7] Базырева Буинта</t>
  </si>
  <si>
    <t>inf24-209</t>
  </si>
  <si>
    <t>[ЧРН8] Боржиков Санан</t>
  </si>
  <si>
    <t>inf24-232</t>
  </si>
  <si>
    <t>[ЯШЛ8] Огурцова Александра</t>
  </si>
  <si>
    <t>inf24-245</t>
  </si>
  <si>
    <t>[ЛГН7] Китаева Элина</t>
  </si>
  <si>
    <t>inf24-214</t>
  </si>
  <si>
    <t>[ЯШК7] Босхомджиев Джимгир</t>
  </si>
  <si>
    <t>inf24-253</t>
  </si>
  <si>
    <t>[ЯШК7] Эрднеева Екатерина</t>
  </si>
  <si>
    <t>inf24-255</t>
  </si>
  <si>
    <t>[ГРД7] Шутова Алеся</t>
  </si>
  <si>
    <t>inf24-208</t>
  </si>
  <si>
    <t>[ЮСТ7] Мурзагалиев Эльдар</t>
  </si>
  <si>
    <t>inf24-240</t>
  </si>
  <si>
    <t>[ЯШК8] Тарлов Намсыр</t>
  </si>
  <si>
    <t>inf24-257</t>
  </si>
  <si>
    <t>[ЛГН8] Китаева Надежда</t>
  </si>
  <si>
    <t>inf24-220</t>
  </si>
  <si>
    <t>[ЮСТ7] Давыдов Егор</t>
  </si>
  <si>
    <t>inf24-236</t>
  </si>
  <si>
    <t>[МЛД7] Авзарикова Баина</t>
  </si>
  <si>
    <t>inf24-226</t>
  </si>
  <si>
    <t>[МЛД7] Ходжикова Аюна</t>
  </si>
  <si>
    <t>inf24-225</t>
  </si>
  <si>
    <t>[МЛД7] Санджиев Максим</t>
  </si>
  <si>
    <t>inf24-227</t>
  </si>
  <si>
    <t>[ЭЛС8] Бембеева Эвелина</t>
  </si>
  <si>
    <t>inf24-131</t>
  </si>
  <si>
    <t>[ЭЛС7] Убушуев Байр</t>
  </si>
  <si>
    <t>inf24-113</t>
  </si>
  <si>
    <t>[ЮСТ8] Бадушев Церен</t>
  </si>
  <si>
    <t>inf24-241</t>
  </si>
  <si>
    <t>[ПРТ7] Санджиева Александра</t>
  </si>
  <si>
    <t>inf24-229</t>
  </si>
  <si>
    <t>A</t>
  </si>
  <si>
    <t>B</t>
  </si>
  <si>
    <t>C</t>
  </si>
  <si>
    <t>D</t>
  </si>
  <si>
    <t>E</t>
  </si>
  <si>
    <t>F</t>
  </si>
  <si>
    <t>Фамилия участника</t>
  </si>
  <si>
    <t xml:space="preserve">Имя </t>
  </si>
  <si>
    <t>класс</t>
  </si>
  <si>
    <t>Логин</t>
  </si>
  <si>
    <t>Имя</t>
  </si>
  <si>
    <t>Школа</t>
  </si>
  <si>
    <t>Отчество</t>
  </si>
  <si>
    <t>Менкеева</t>
  </si>
  <si>
    <t>Нора</t>
  </si>
  <si>
    <t>МБОУ "СОШ № 17"</t>
  </si>
  <si>
    <t>Саналовна</t>
  </si>
  <si>
    <t>Ляриев</t>
  </si>
  <si>
    <t>Наран</t>
  </si>
  <si>
    <t>inf24-102</t>
  </si>
  <si>
    <t>[ЭЛС7] Ляриев Наран</t>
  </si>
  <si>
    <t>Александрович</t>
  </si>
  <si>
    <t>Мошенская</t>
  </si>
  <si>
    <t>Милена</t>
  </si>
  <si>
    <t>inf24-103</t>
  </si>
  <si>
    <t>[ЭЛС7] Мошенская Милена</t>
  </si>
  <si>
    <t>Денисовна</t>
  </si>
  <si>
    <t>Пахомкин</t>
  </si>
  <si>
    <t>Санал</t>
  </si>
  <si>
    <t>МБОУ "ЭМГ"</t>
  </si>
  <si>
    <t>Мергенович</t>
  </si>
  <si>
    <t>Мельник</t>
  </si>
  <si>
    <t>Никита</t>
  </si>
  <si>
    <t>Владимирович</t>
  </si>
  <si>
    <t>Бурлуткина</t>
  </si>
  <si>
    <t>Элиана</t>
  </si>
  <si>
    <t>МБОУ СОШ№4</t>
  </si>
  <si>
    <t>Владиславовна</t>
  </si>
  <si>
    <t>Сергеев</t>
  </si>
  <si>
    <t>Вениамин</t>
  </si>
  <si>
    <t>Басанович</t>
  </si>
  <si>
    <t>Басангова</t>
  </si>
  <si>
    <t>Айсель</t>
  </si>
  <si>
    <t>inf24-108</t>
  </si>
  <si>
    <t>[ЭЛС7] Басангова Айсель</t>
  </si>
  <si>
    <t>Юрьевна</t>
  </si>
  <si>
    <t>Вепрев</t>
  </si>
  <si>
    <t>Григорий</t>
  </si>
  <si>
    <t>inf24-109</t>
  </si>
  <si>
    <t>[ЭЛС7] Вепрев Григорий</t>
  </si>
  <si>
    <t>МБОУ "СОШ №10"</t>
  </si>
  <si>
    <t>Гладкова</t>
  </si>
  <si>
    <t>Екатерина</t>
  </si>
  <si>
    <t>inf24-110</t>
  </si>
  <si>
    <t>[ЭЛС7] Гладкова Екатерина</t>
  </si>
  <si>
    <t>Андреевна</t>
  </si>
  <si>
    <t>Патаев</t>
  </si>
  <si>
    <t>Олег</t>
  </si>
  <si>
    <t>inf24-111</t>
  </si>
  <si>
    <t>[ЭЛС7] Патаев Олег</t>
  </si>
  <si>
    <t>Тюрбеева</t>
  </si>
  <si>
    <t>Аюна</t>
  </si>
  <si>
    <t>inf24-112</t>
  </si>
  <si>
    <t>[ЭЛС7] Тюрбеева Аюна</t>
  </si>
  <si>
    <t>ЧОУ ОШ "Перспектива"</t>
  </si>
  <si>
    <t>Владимировна</t>
  </si>
  <si>
    <t>Убушуев</t>
  </si>
  <si>
    <t>Байр</t>
  </si>
  <si>
    <t>Вячеславович</t>
  </si>
  <si>
    <t>Умадыков</t>
  </si>
  <si>
    <t>Артем</t>
  </si>
  <si>
    <t>inf24-114</t>
  </si>
  <si>
    <t>[ЭЛС7] Умадыков Артем</t>
  </si>
  <si>
    <t>Данилевич</t>
  </si>
  <si>
    <t>Анастасия</t>
  </si>
  <si>
    <t>inf24-115</t>
  </si>
  <si>
    <t>[ЭЛС7] Данилевич Анастасия</t>
  </si>
  <si>
    <t>Павловна</t>
  </si>
  <si>
    <t xml:space="preserve">Бадма-Горяев </t>
  </si>
  <si>
    <t xml:space="preserve">Владислав </t>
  </si>
  <si>
    <t>inf24-116</t>
  </si>
  <si>
    <t xml:space="preserve">[ЭЛС8] Бадма-Горяев  Владислав </t>
  </si>
  <si>
    <t>Сангаджиевич</t>
  </si>
  <si>
    <t xml:space="preserve">Бадмаев </t>
  </si>
  <si>
    <t xml:space="preserve">Намср </t>
  </si>
  <si>
    <t xml:space="preserve">[ЭЛС8] Бадмаев  Намср </t>
  </si>
  <si>
    <t>Евгеньевич</t>
  </si>
  <si>
    <t xml:space="preserve">Бурлыкова </t>
  </si>
  <si>
    <t xml:space="preserve">Иляна </t>
  </si>
  <si>
    <t xml:space="preserve">[ЭЛС8] Бурлыкова  Иляна </t>
  </si>
  <si>
    <t>МБОУ "СОШ № 3"</t>
  </si>
  <si>
    <t>Валерьевна</t>
  </si>
  <si>
    <t xml:space="preserve">Васильева </t>
  </si>
  <si>
    <t xml:space="preserve">Айтана </t>
  </si>
  <si>
    <t>inf24-119</t>
  </si>
  <si>
    <t xml:space="preserve">[ЭЛС8] Васильева  Айтана </t>
  </si>
  <si>
    <t>Эренценовна</t>
  </si>
  <si>
    <t xml:space="preserve">Кардонова </t>
  </si>
  <si>
    <t xml:space="preserve">Айса </t>
  </si>
  <si>
    <t>inf24-120</t>
  </si>
  <si>
    <t xml:space="preserve">[ЭЛС8] Кардонова  Айса </t>
  </si>
  <si>
    <t>МБОУ "ЭЛ"</t>
  </si>
  <si>
    <t>Александровна</t>
  </si>
  <si>
    <t xml:space="preserve">Квачев </t>
  </si>
  <si>
    <t xml:space="preserve">Егор </t>
  </si>
  <si>
    <t xml:space="preserve">[ЭЛС8] Квачев  Егор </t>
  </si>
  <si>
    <t>МБОУ "ЭТЛ"</t>
  </si>
  <si>
    <t>Олегович</t>
  </si>
  <si>
    <t xml:space="preserve">Кодлаев </t>
  </si>
  <si>
    <t xml:space="preserve">Аюка </t>
  </si>
  <si>
    <t xml:space="preserve">[ЭЛС8] Кодлаев  Аюка </t>
  </si>
  <si>
    <t>Эрдениевич</t>
  </si>
  <si>
    <t>Дживанова</t>
  </si>
  <si>
    <t>Эвена</t>
  </si>
  <si>
    <t>Олеговна</t>
  </si>
  <si>
    <t>Мамаев</t>
  </si>
  <si>
    <t>Борис</t>
  </si>
  <si>
    <t>Львович</t>
  </si>
  <si>
    <t>Ким</t>
  </si>
  <si>
    <t>Лилия</t>
  </si>
  <si>
    <t>Витальевна</t>
  </si>
  <si>
    <t>Корсаев</t>
  </si>
  <si>
    <t>Дархан</t>
  </si>
  <si>
    <t>Батаевич</t>
  </si>
  <si>
    <t>Манжикова</t>
  </si>
  <si>
    <t>Аделина</t>
  </si>
  <si>
    <t>inf24-127</t>
  </si>
  <si>
    <t>[ЭЛС8] Манжикова Аделина</t>
  </si>
  <si>
    <t>Авеев</t>
  </si>
  <si>
    <t>Герман</t>
  </si>
  <si>
    <t>Бадмаевич</t>
  </si>
  <si>
    <t>Бамбушев</t>
  </si>
  <si>
    <t>Айс</t>
  </si>
  <si>
    <t>Николаевич</t>
  </si>
  <si>
    <t>Гончаров</t>
  </si>
  <si>
    <t>Денис</t>
  </si>
  <si>
    <t>Геннадьевич</t>
  </si>
  <si>
    <t>Бембеева</t>
  </si>
  <si>
    <t>Эвелина</t>
  </si>
  <si>
    <t>Буудяевна</t>
  </si>
  <si>
    <t>Яровой</t>
  </si>
  <si>
    <t>Романович</t>
  </si>
  <si>
    <t>Имкенов</t>
  </si>
  <si>
    <t>Темир</t>
  </si>
  <si>
    <t>Игоревич</t>
  </si>
  <si>
    <t>Луганько</t>
  </si>
  <si>
    <t>Айлана</t>
  </si>
  <si>
    <t>Николаевна</t>
  </si>
  <si>
    <t>Гаваева</t>
  </si>
  <si>
    <t>Алина</t>
  </si>
  <si>
    <t>Цаганов</t>
  </si>
  <si>
    <t>Дамир</t>
  </si>
  <si>
    <t>Сананович</t>
  </si>
  <si>
    <t>Аршанов</t>
  </si>
  <si>
    <t>Аюка</t>
  </si>
  <si>
    <t>Аршанович</t>
  </si>
  <si>
    <t>Кальдинов</t>
  </si>
  <si>
    <t>Владислав</t>
  </si>
  <si>
    <t>inf24-138</t>
  </si>
  <si>
    <t>[ЭЛС8] Кальдинов Владислав</t>
  </si>
  <si>
    <t>Мажитов</t>
  </si>
  <si>
    <t>Анвер</t>
  </si>
  <si>
    <t>Ильдусович</t>
  </si>
  <si>
    <t xml:space="preserve">Дмитрий </t>
  </si>
  <si>
    <t>inf24-140</t>
  </si>
  <si>
    <t xml:space="preserve">[ЭЛС9] Бадмаев  Дмитрий </t>
  </si>
  <si>
    <t xml:space="preserve">Бассиров </t>
  </si>
  <si>
    <t xml:space="preserve">Виктор </t>
  </si>
  <si>
    <t xml:space="preserve">[ЭЛС9] Бассиров  Виктор </t>
  </si>
  <si>
    <t>Саналович</t>
  </si>
  <si>
    <t xml:space="preserve">Ботинов </t>
  </si>
  <si>
    <t xml:space="preserve">Уласта </t>
  </si>
  <si>
    <t xml:space="preserve">[ЭЛС9] Ботинов  Уласта </t>
  </si>
  <si>
    <t xml:space="preserve">Бурулдаев </t>
  </si>
  <si>
    <t xml:space="preserve">Данир </t>
  </si>
  <si>
    <t xml:space="preserve">[ЭЛС9] Бурулдаев  Данир </t>
  </si>
  <si>
    <t>Витальевич</t>
  </si>
  <si>
    <t xml:space="preserve">Бюрчиев </t>
  </si>
  <si>
    <t>Алтн</t>
  </si>
  <si>
    <t xml:space="preserve">Богдан </t>
  </si>
  <si>
    <t xml:space="preserve">[ЭЛС9] Бюрчиев  Богдан </t>
  </si>
  <si>
    <t xml:space="preserve">Гаряев </t>
  </si>
  <si>
    <t xml:space="preserve">Бадма </t>
  </si>
  <si>
    <t>inf24-146</t>
  </si>
  <si>
    <t xml:space="preserve">[ЭЛС9] Гаряев  Бадма </t>
  </si>
  <si>
    <t>МБОУ "КЭГ"</t>
  </si>
  <si>
    <t xml:space="preserve">Иджилов </t>
  </si>
  <si>
    <t>inf24-147</t>
  </si>
  <si>
    <t xml:space="preserve">[ЭЛС9] Иджилов  Данир </t>
  </si>
  <si>
    <t xml:space="preserve">Куриленок </t>
  </si>
  <si>
    <t xml:space="preserve">Яна </t>
  </si>
  <si>
    <t xml:space="preserve">[ЭЛС9] Куриленок  Яна </t>
  </si>
  <si>
    <t xml:space="preserve">Пахомкина </t>
  </si>
  <si>
    <t xml:space="preserve">Евгения </t>
  </si>
  <si>
    <t xml:space="preserve">[ЭЛС9] Пахомкина  Евгения </t>
  </si>
  <si>
    <t>Мергеновна</t>
  </si>
  <si>
    <t xml:space="preserve">Сорваков </t>
  </si>
  <si>
    <t xml:space="preserve">Алексей </t>
  </si>
  <si>
    <t xml:space="preserve">[ЭЛС9] Сорваков  Алексей </t>
  </si>
  <si>
    <t>Сергеевич</t>
  </si>
  <si>
    <t>Бадмаев</t>
  </si>
  <si>
    <t>Валерий</t>
  </si>
  <si>
    <t>Басангович</t>
  </si>
  <si>
    <t>Зулаев</t>
  </si>
  <si>
    <t>Эрдем</t>
  </si>
  <si>
    <t>Очирович</t>
  </si>
  <si>
    <t>Убушиев</t>
  </si>
  <si>
    <t>Алтан</t>
  </si>
  <si>
    <t>Чингизович</t>
  </si>
  <si>
    <t>Басан</t>
  </si>
  <si>
    <t>inf24-154</t>
  </si>
  <si>
    <t>[ЭЛС9] Умадыков Басан</t>
  </si>
  <si>
    <t>Баатрович</t>
  </si>
  <si>
    <t>Долдунов</t>
  </si>
  <si>
    <t>Максим</t>
  </si>
  <si>
    <t>Валерьевич</t>
  </si>
  <si>
    <t>Уланов</t>
  </si>
  <si>
    <t>Вячеслав</t>
  </si>
  <si>
    <t>Лиджи-Горяева</t>
  </si>
  <si>
    <t>Ангела</t>
  </si>
  <si>
    <t>inf24-157</t>
  </si>
  <si>
    <t>[ЭЛС9] Лиджи-Горяева Ангела</t>
  </si>
  <si>
    <t>Очир-Горяев</t>
  </si>
  <si>
    <t>Алдар</t>
  </si>
  <si>
    <t>Павлович</t>
  </si>
  <si>
    <t>Четырев</t>
  </si>
  <si>
    <t>Глеб</t>
  </si>
  <si>
    <t>Алдушкаева</t>
  </si>
  <si>
    <t>Александра</t>
  </si>
  <si>
    <t>inf24-160</t>
  </si>
  <si>
    <t>[ЭЛС9] Алдушкаева Александра</t>
  </si>
  <si>
    <t>Романовна</t>
  </si>
  <si>
    <t>Ласкова</t>
  </si>
  <si>
    <t>Ангелина</t>
  </si>
  <si>
    <t>inf24-161</t>
  </si>
  <si>
    <t>[ЭЛС9] Ласкова Ангелина</t>
  </si>
  <si>
    <t>Антоновна</t>
  </si>
  <si>
    <t xml:space="preserve">Колкарева </t>
  </si>
  <si>
    <t xml:space="preserve">Даяна </t>
  </si>
  <si>
    <t xml:space="preserve">[ЭЛС10] Колкарева  Даяна </t>
  </si>
  <si>
    <t>Вадимовна</t>
  </si>
  <si>
    <t xml:space="preserve">Хампэ </t>
  </si>
  <si>
    <t xml:space="preserve">Тимофей </t>
  </si>
  <si>
    <t xml:space="preserve">[ЭЛС10] Хампэ  Тимофей </t>
  </si>
  <si>
    <t>Алексеевич</t>
  </si>
  <si>
    <t xml:space="preserve">Чужгинова </t>
  </si>
  <si>
    <t xml:space="preserve">Александра </t>
  </si>
  <si>
    <t xml:space="preserve">[ЭЛС10] Чужгинова  Александра </t>
  </si>
  <si>
    <t>Сарановна</t>
  </si>
  <si>
    <t>Очиров</t>
  </si>
  <si>
    <t>Петрович</t>
  </si>
  <si>
    <t>Никитина</t>
  </si>
  <si>
    <t>Кристина</t>
  </si>
  <si>
    <t>inf24-166</t>
  </si>
  <si>
    <t>[ЭЛС10] Никитина Кристина</t>
  </si>
  <si>
    <t>Евгеньевна</t>
  </si>
  <si>
    <t>Санджиев</t>
  </si>
  <si>
    <t>Дольган</t>
  </si>
  <si>
    <t>Ниязбекович</t>
  </si>
  <si>
    <t>Нарн</t>
  </si>
  <si>
    <t>Коженбаев</t>
  </si>
  <si>
    <t>Артурович</t>
  </si>
  <si>
    <t>Манджеева</t>
  </si>
  <si>
    <t>Валерия</t>
  </si>
  <si>
    <t>inf24-170</t>
  </si>
  <si>
    <t>[ЭЛС10] Манджеева Валерия</t>
  </si>
  <si>
    <t>Бембетов</t>
  </si>
  <si>
    <t>Баирович</t>
  </si>
  <si>
    <t>Муниев</t>
  </si>
  <si>
    <t>Эдуард</t>
  </si>
  <si>
    <t>Аркадьевич</t>
  </si>
  <si>
    <t>Каншаева</t>
  </si>
  <si>
    <t>Милана</t>
  </si>
  <si>
    <t>Цебекова</t>
  </si>
  <si>
    <t>Карина</t>
  </si>
  <si>
    <t>Очировна</t>
  </si>
  <si>
    <t>Фисенко</t>
  </si>
  <si>
    <t>Викторович</t>
  </si>
  <si>
    <t>Манджиев</t>
  </si>
  <si>
    <t>Константинович</t>
  </si>
  <si>
    <t>Бадмаева</t>
  </si>
  <si>
    <t>Элсана</t>
  </si>
  <si>
    <t>inf24-177</t>
  </si>
  <si>
    <t>[ЭЛС10] Бадмаева Элсана</t>
  </si>
  <si>
    <t>Эрдниевна</t>
  </si>
  <si>
    <t>Гувуров</t>
  </si>
  <si>
    <t>Руслан</t>
  </si>
  <si>
    <t>Мошулдаева</t>
  </si>
  <si>
    <t>Эмма</t>
  </si>
  <si>
    <t>inf24-179</t>
  </si>
  <si>
    <t>[ЭЛС10] Мошулдаева Эмма</t>
  </si>
  <si>
    <t>Баатровна</t>
  </si>
  <si>
    <t>Кикеев</t>
  </si>
  <si>
    <t>Данир</t>
  </si>
  <si>
    <t>МБОУ "СОШ №21"</t>
  </si>
  <si>
    <t>Михайлович</t>
  </si>
  <si>
    <t>Тюрбеев</t>
  </si>
  <si>
    <t>Бамба</t>
  </si>
  <si>
    <t>Эрдниевич</t>
  </si>
  <si>
    <t xml:space="preserve">Бакаев </t>
  </si>
  <si>
    <t xml:space="preserve">Тимур </t>
  </si>
  <si>
    <t xml:space="preserve">[ЭЛС11] Бакаев  Тимур </t>
  </si>
  <si>
    <t>Намруевич</t>
  </si>
  <si>
    <t xml:space="preserve">Бурлуткин </t>
  </si>
  <si>
    <t xml:space="preserve">Лавр </t>
  </si>
  <si>
    <t xml:space="preserve">[ЭЛС11] Бурлуткин  Лавр </t>
  </si>
  <si>
    <t>Георгиевич</t>
  </si>
  <si>
    <t xml:space="preserve">Коростылев </t>
  </si>
  <si>
    <t xml:space="preserve">Никита </t>
  </si>
  <si>
    <t xml:space="preserve">[ЭЛС11] Коростылев  Никита </t>
  </si>
  <si>
    <t>Денисович</t>
  </si>
  <si>
    <t xml:space="preserve">Муев </t>
  </si>
  <si>
    <t xml:space="preserve">Басанг </t>
  </si>
  <si>
    <t xml:space="preserve">[ЭЛС11] Муев  Басанг </t>
  </si>
  <si>
    <t xml:space="preserve">Нандышева </t>
  </si>
  <si>
    <t xml:space="preserve">Амуланга </t>
  </si>
  <si>
    <t xml:space="preserve">[ЭЛС11] Нандышева  Амуланга </t>
  </si>
  <si>
    <t>Аюкаевна</t>
  </si>
  <si>
    <t xml:space="preserve">Сарангов </t>
  </si>
  <si>
    <t xml:space="preserve">Арслан </t>
  </si>
  <si>
    <t xml:space="preserve">[ЭЛС11] Сарангов  Арслан </t>
  </si>
  <si>
    <t>Владиславович</t>
  </si>
  <si>
    <t xml:space="preserve">Согданов </t>
  </si>
  <si>
    <t xml:space="preserve">Санал </t>
  </si>
  <si>
    <t xml:space="preserve">[ЭЛС11] Согданов  Санал </t>
  </si>
  <si>
    <t xml:space="preserve">Суянов </t>
  </si>
  <si>
    <t xml:space="preserve">Эльвег </t>
  </si>
  <si>
    <t xml:space="preserve">[ЭЛС11] Суянов  Эльвег </t>
  </si>
  <si>
    <t xml:space="preserve">Чи-жо-одо </t>
  </si>
  <si>
    <t xml:space="preserve">[ЭЛС11] Чи-жо-одо  Иляна </t>
  </si>
  <si>
    <t>Сергеевна</t>
  </si>
  <si>
    <t xml:space="preserve">Чубанов </t>
  </si>
  <si>
    <t xml:space="preserve">Владимир </t>
  </si>
  <si>
    <t xml:space="preserve">[ЭЛС11] Чубанов  Владимир </t>
  </si>
  <si>
    <t>Иванович</t>
  </si>
  <si>
    <t xml:space="preserve">Шамаков </t>
  </si>
  <si>
    <t xml:space="preserve">Наран </t>
  </si>
  <si>
    <t xml:space="preserve">[ЭЛС11] Шамаков  Наран </t>
  </si>
  <si>
    <t>Тенгисович</t>
  </si>
  <si>
    <t>Ткачев</t>
  </si>
  <si>
    <t>Александр</t>
  </si>
  <si>
    <t>inf24-193</t>
  </si>
  <si>
    <t>[ЭЛС11] Ткачев Александр</t>
  </si>
  <si>
    <t>МБОУ "СОШ №20"</t>
  </si>
  <si>
    <t>inf24-195</t>
  </si>
  <si>
    <t>[ЭЛС11] Зулаев Алдар</t>
  </si>
  <si>
    <t>Хатаев</t>
  </si>
  <si>
    <t>Бата</t>
  </si>
  <si>
    <t>Манджиева</t>
  </si>
  <si>
    <t>Полина</t>
  </si>
  <si>
    <t>Хасыков</t>
  </si>
  <si>
    <t>Арлтан</t>
  </si>
  <si>
    <t>inf24-198</t>
  </si>
  <si>
    <t>[ЭЛС11] Хасыков Арлтан</t>
  </si>
  <si>
    <t>Хулхачиев</t>
  </si>
  <si>
    <t>Алексей</t>
  </si>
  <si>
    <t>inf24-199</t>
  </si>
  <si>
    <t>[ЭЛС11] Хулхачиев Алексей</t>
  </si>
  <si>
    <t>Санджиевич</t>
  </si>
  <si>
    <t>Босхомджиев</t>
  </si>
  <si>
    <t>Санчир</t>
  </si>
  <si>
    <t>inf24-200</t>
  </si>
  <si>
    <t>[ЭЛС11] Босхомджиев Санчир</t>
  </si>
  <si>
    <t>Чингисович</t>
  </si>
  <si>
    <t>Шурганов</t>
  </si>
  <si>
    <t>Батрович</t>
  </si>
  <si>
    <t>Гавинов</t>
  </si>
  <si>
    <t>Русланович</t>
  </si>
  <si>
    <t>Хаптагенов</t>
  </si>
  <si>
    <t>Аюр</t>
  </si>
  <si>
    <t>КОУ РК "ККК РК им.О.И.Городовикова"</t>
  </si>
  <si>
    <t>Демкина</t>
  </si>
  <si>
    <t>МКОУ "Городовиковская МГ им.Б.Б.Городовикова"</t>
  </si>
  <si>
    <t>Игоревна</t>
  </si>
  <si>
    <t>Киктенко</t>
  </si>
  <si>
    <t>София</t>
  </si>
  <si>
    <t>inf24-205</t>
  </si>
  <si>
    <t>[ГРД7] Киктенко София</t>
  </si>
  <si>
    <t>Алексеевна</t>
  </si>
  <si>
    <t>Недобиткова</t>
  </si>
  <si>
    <t>inf24-206</t>
  </si>
  <si>
    <t>[ГРД7] Недобиткова Валерия</t>
  </si>
  <si>
    <t>Топчий</t>
  </si>
  <si>
    <t>Николай</t>
  </si>
  <si>
    <t>Шутова</t>
  </si>
  <si>
    <t>Алеся</t>
  </si>
  <si>
    <t>Базырева</t>
  </si>
  <si>
    <t>Буинта</t>
  </si>
  <si>
    <t>МКОУ "Шаттинская СОШ"</t>
  </si>
  <si>
    <t>Ильинична</t>
  </si>
  <si>
    <t>Монтыкова</t>
  </si>
  <si>
    <t>Цаган</t>
  </si>
  <si>
    <t>Настаев</t>
  </si>
  <si>
    <t>Баир</t>
  </si>
  <si>
    <t>Баатарович</t>
  </si>
  <si>
    <t>Назаров</t>
  </si>
  <si>
    <t>МКОУ "Шин-Мерская СОШ им. Б.М. Басанова"</t>
  </si>
  <si>
    <t>Мингиянович</t>
  </si>
  <si>
    <t>Щеглова</t>
  </si>
  <si>
    <t>inf24-213</t>
  </si>
  <si>
    <t>[ЛГН7] Щеглова Полина</t>
  </si>
  <si>
    <t>МКОУ "Лаганская СОШ №1 им.Люлякина И. М."</t>
  </si>
  <si>
    <t>Китаева</t>
  </si>
  <si>
    <t>Элина</t>
  </si>
  <si>
    <t>МКОУ "Уланхольская СОШ им.Зая-Пандиты"</t>
  </si>
  <si>
    <t>Шепилевич</t>
  </si>
  <si>
    <t>Тимофей</t>
  </si>
  <si>
    <t>МКОУ "Лаганская СОШ № 4 им. Джамбинова З.Э."</t>
  </si>
  <si>
    <t>Эдуардович</t>
  </si>
  <si>
    <t>Терникова</t>
  </si>
  <si>
    <t>Регина</t>
  </si>
  <si>
    <t>inf24-216</t>
  </si>
  <si>
    <t>[ЛГН8] Терникова Регина</t>
  </si>
  <si>
    <t>Очир-Горяева</t>
  </si>
  <si>
    <t>Мирра</t>
  </si>
  <si>
    <t>Айсовна</t>
  </si>
  <si>
    <t>Джембетова</t>
  </si>
  <si>
    <t>Асемгуль</t>
  </si>
  <si>
    <t>Арсланбековна</t>
  </si>
  <si>
    <t>Паршина</t>
  </si>
  <si>
    <t>Злата</t>
  </si>
  <si>
    <t>Надежда</t>
  </si>
  <si>
    <t>Бархаев</t>
  </si>
  <si>
    <t>Данзан</t>
  </si>
  <si>
    <t>Пак</t>
  </si>
  <si>
    <t>Радмир</t>
  </si>
  <si>
    <t>Чемидов</t>
  </si>
  <si>
    <t>МКОУ "Северная СОШ им.Лиджи-Горяева Т.Л."</t>
  </si>
  <si>
    <t>Арслан</t>
  </si>
  <si>
    <t>Ходжикова</t>
  </si>
  <si>
    <t>МКОУ "МДГ им.Б.Б.Бадмаева"</t>
  </si>
  <si>
    <t>Авзарикова</t>
  </si>
  <si>
    <t>Баина</t>
  </si>
  <si>
    <t>Михайловна</t>
  </si>
  <si>
    <t>Абдулаева</t>
  </si>
  <si>
    <t>Патимат</t>
  </si>
  <si>
    <t>inf24-228</t>
  </si>
  <si>
    <t>[ПРТ7] Абдулаева Патимат</t>
  </si>
  <si>
    <t>МКОУ "Нартинская средняя общеобразовательная школа"</t>
  </si>
  <si>
    <t>Абдулаевна</t>
  </si>
  <si>
    <t>Санджиева</t>
  </si>
  <si>
    <t>Бадмаевна</t>
  </si>
  <si>
    <t>Андраев</t>
  </si>
  <si>
    <t>Тимур</t>
  </si>
  <si>
    <t>inf24-230</t>
  </si>
  <si>
    <t>[ЦЕЛ7] Андраев Тимур</t>
  </si>
  <si>
    <t>МОБУ "Троицкая СОШ им. Г.К. Жукова"</t>
  </si>
  <si>
    <t>Алексеева</t>
  </si>
  <si>
    <t>Даяна</t>
  </si>
  <si>
    <t>inf24-231</t>
  </si>
  <si>
    <t>[ЦЕЛ9] Алексеева Даяна</t>
  </si>
  <si>
    <t>Боржиков</t>
  </si>
  <si>
    <t>Санан</t>
  </si>
  <si>
    <t>МБОУ "Адыковская СОШ им.Г.Б Мергульчиева "</t>
  </si>
  <si>
    <t>Ностаева</t>
  </si>
  <si>
    <t>inf24-233</t>
  </si>
  <si>
    <t>[ЧРН9] Ностаева Александра</t>
  </si>
  <si>
    <t>МКОУ"Артезианская СОШ № 1"</t>
  </si>
  <si>
    <t>Борисовна</t>
  </si>
  <si>
    <t>Болдырева</t>
  </si>
  <si>
    <t>Энкира</t>
  </si>
  <si>
    <t>МКОУ "Комсомольская гимназия им. Б.Басангова"</t>
  </si>
  <si>
    <t>Бембеевна</t>
  </si>
  <si>
    <t>Джиргалова</t>
  </si>
  <si>
    <t>inf24-235</t>
  </si>
  <si>
    <t>[ЮСТ7] Джиргалова Карина</t>
  </si>
  <si>
    <t>МКОУ "Цаганаманская гимназия"</t>
  </si>
  <si>
    <t>Давыдов</t>
  </si>
  <si>
    <t>Егор</t>
  </si>
  <si>
    <t>МКОУ "Цаганаманская СОШ №2"</t>
  </si>
  <si>
    <t>Хан</t>
  </si>
  <si>
    <t>Валентин</t>
  </si>
  <si>
    <t>Андреевич</t>
  </si>
  <si>
    <t>Кокунцыкова</t>
  </si>
  <si>
    <t>Олеся</t>
  </si>
  <si>
    <t>inf24-238</t>
  </si>
  <si>
    <t>[ЮСТ7] Кокунцыкова Олеся</t>
  </si>
  <si>
    <t>Менкеев</t>
  </si>
  <si>
    <t>Дорджи</t>
  </si>
  <si>
    <t>МКОУ "Юстинская СОШ"</t>
  </si>
  <si>
    <t>Мурзагалиев</t>
  </si>
  <si>
    <t>Эльдар</t>
  </si>
  <si>
    <t>Айварович</t>
  </si>
  <si>
    <t>Бадушев</t>
  </si>
  <si>
    <t>Церен</t>
  </si>
  <si>
    <t>Арсланович</t>
  </si>
  <si>
    <t>Балуев</t>
  </si>
  <si>
    <t>Адьян</t>
  </si>
  <si>
    <t>Асланова</t>
  </si>
  <si>
    <t>Алиф</t>
  </si>
  <si>
    <t>МБОУ"ЯСОШ им. В.А. Панченко"</t>
  </si>
  <si>
    <t>Акрамовна</t>
  </si>
  <si>
    <t>Горчханова</t>
  </si>
  <si>
    <t>Селима</t>
  </si>
  <si>
    <t>Вахидовна</t>
  </si>
  <si>
    <t>Огурцова</t>
  </si>
  <si>
    <t>Чензе</t>
  </si>
  <si>
    <t>Софья</t>
  </si>
  <si>
    <t>inf24-246</t>
  </si>
  <si>
    <t>[ЯШЛ8] Чензе Софья</t>
  </si>
  <si>
    <t>Евенко</t>
  </si>
  <si>
    <t>Зеленский</t>
  </si>
  <si>
    <t>Дмитрий</t>
  </si>
  <si>
    <t>Кондабаров</t>
  </si>
  <si>
    <t>Сергей</t>
  </si>
  <si>
    <t>Виталевич</t>
  </si>
  <si>
    <t>Неговора</t>
  </si>
  <si>
    <t>Орашева</t>
  </si>
  <si>
    <t>inf24-251</t>
  </si>
  <si>
    <t>[ЯШК7] Орашева Энкира</t>
  </si>
  <si>
    <t>МКОУ "Уланэргинская СОШ"</t>
  </si>
  <si>
    <t>Очирова</t>
  </si>
  <si>
    <t>inf24-252</t>
  </si>
  <si>
    <t>[ЯШК7] Очирова Баина</t>
  </si>
  <si>
    <t>Эдуардовна</t>
  </si>
  <si>
    <t>Джимгир</t>
  </si>
  <si>
    <t>МКОУ "ЯМГ им. Хаглышевой Е.К."</t>
  </si>
  <si>
    <t>Данзанович</t>
  </si>
  <si>
    <t>Чушкаев</t>
  </si>
  <si>
    <t>Артур</t>
  </si>
  <si>
    <t>МКОУ "Гашунская СОШ им. Очирова А.В."</t>
  </si>
  <si>
    <t>Сарангович</t>
  </si>
  <si>
    <t>Эрднеева</t>
  </si>
  <si>
    <t>Яшкульская СОШ им.С.В.Санчирова</t>
  </si>
  <si>
    <t>Иляна</t>
  </si>
  <si>
    <t>МКОУ "Чилгирская СОШ"</t>
  </si>
  <si>
    <t>Тарлов</t>
  </si>
  <si>
    <t>Намсыр</t>
  </si>
  <si>
    <t>Воропинов</t>
  </si>
  <si>
    <t>Илья</t>
  </si>
  <si>
    <t>Дрыжёв</t>
  </si>
  <si>
    <t>Даниил</t>
  </si>
  <si>
    <t>Юрьевич</t>
  </si>
  <si>
    <t>Мун</t>
  </si>
  <si>
    <t>город Элиста</t>
  </si>
  <si>
    <t>Городовиковский район</t>
  </si>
  <si>
    <t>Кетченеровский район</t>
  </si>
  <si>
    <t>Лаганский район</t>
  </si>
  <si>
    <t>Малодербетовский район</t>
  </si>
  <si>
    <t>Приютненский район</t>
  </si>
  <si>
    <t>Целинный район</t>
  </si>
  <si>
    <t>Черноземельский район</t>
  </si>
  <si>
    <t>Юстинский район</t>
  </si>
  <si>
    <t>Яшалтинский район</t>
  </si>
  <si>
    <t>Яшкульский район</t>
  </si>
  <si>
    <t>Итого</t>
  </si>
  <si>
    <t>Фамилия</t>
  </si>
  <si>
    <t>Класс</t>
  </si>
  <si>
    <t>Муниципалитет</t>
  </si>
  <si>
    <t>МБОУ "СОШ №3"</t>
  </si>
  <si>
    <t>МБОУ "СОШ №8"</t>
  </si>
  <si>
    <t>%</t>
  </si>
  <si>
    <t>Место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</si>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</sst>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abSelected="1" topLeftCell="C19" zoomScale="85" zoomScaleNormal="85" workbookViewId="0">
      <selection activeCell="V38" sqref="V38"/>
    </sheetView>
  </sheetViews>
  <sheetFormatPr defaultRowHeight="15" x14ac:dyDescent="0.25"/>
  <cols>
    <col min="1" max="1" width="23.85546875" hidden="1" customWidth="1"/>
    <col min="2" max="2" width="11.7109375" hidden="1" customWidth="1"/>
    <col min="3" max="3" width="4.5703125" customWidth="1"/>
    <col min="4" max="4" width="14.42578125" customWidth="1"/>
    <col min="5" max="5" width="13.5703125" customWidth="1"/>
    <col min="6" max="6" width="21.42578125" customWidth="1"/>
    <col min="7" max="7" width="8.140625" bestFit="1" customWidth="1"/>
    <col min="8" max="8" width="24" bestFit="1" customWidth="1"/>
    <col min="9" max="9" width="30.42578125" customWidth="1"/>
    <col min="17" max="17" width="8.85546875" style="2"/>
    <col min="19" max="19" width="13.85546875" style="1" customWidth="1"/>
  </cols>
  <sheetData>
    <row r="1" spans="1:19" x14ac:dyDescent="0.25">
      <c r="A1" t="s">
        <v>0</v>
      </c>
      <c r="B1" t="s">
        <v>1</v>
      </c>
      <c r="D1" s="3" t="s">
        <v>777</v>
      </c>
      <c r="E1" s="3" t="s">
        <v>241</v>
      </c>
      <c r="F1" s="3" t="s">
        <v>243</v>
      </c>
      <c r="G1" s="3" t="s">
        <v>778</v>
      </c>
      <c r="H1" s="3" t="s">
        <v>779</v>
      </c>
      <c r="I1" s="3" t="s">
        <v>242</v>
      </c>
      <c r="J1" s="4" t="s">
        <v>231</v>
      </c>
      <c r="K1" s="4" t="s">
        <v>232</v>
      </c>
      <c r="L1" s="4" t="s">
        <v>233</v>
      </c>
      <c r="M1" s="4" t="s">
        <v>234</v>
      </c>
      <c r="N1" s="4" t="s">
        <v>235</v>
      </c>
      <c r="O1" s="4" t="s">
        <v>236</v>
      </c>
      <c r="P1" s="3" t="s">
        <v>776</v>
      </c>
      <c r="Q1" s="5" t="s">
        <v>782</v>
      </c>
      <c r="R1" s="4" t="s">
        <v>783</v>
      </c>
      <c r="S1" s="6" t="s">
        <v>784</v>
      </c>
    </row>
    <row r="2" spans="1:19" x14ac:dyDescent="0.25">
      <c r="A2" t="s">
        <v>131</v>
      </c>
      <c r="B2" t="s">
        <v>132</v>
      </c>
      <c r="C2">
        <v>1</v>
      </c>
      <c r="D2" t="str">
        <f>VLOOKUP($B2,Лист2!$B:$I,2,FALSE)</f>
        <v>Бурлуткина</v>
      </c>
      <c r="E2" t="str">
        <f>VLOOKUP($B2,Лист2!$B:$I,3,FALSE)</f>
        <v>Элиана</v>
      </c>
      <c r="F2" t="str">
        <f>VLOOKUP($B2,Лист2!$B:$I,4,FALSE)</f>
        <v>Владиславовна</v>
      </c>
      <c r="G2">
        <f>VLOOKUP($B2,Лист2!$B:$I,5,FALSE)</f>
        <v>7</v>
      </c>
      <c r="H2" t="str">
        <f>VLOOKUP($B2,Лист2!$B:$I,8,FALSE)</f>
        <v>город Элиста</v>
      </c>
      <c r="I2" t="str">
        <f>VLOOKUP($B2,Лист2!$B:$I,7,FALSE)</f>
        <v>МБОУ СОШ№4</v>
      </c>
      <c r="J2">
        <v>100</v>
      </c>
      <c r="K2">
        <v>100</v>
      </c>
      <c r="L2">
        <v>100</v>
      </c>
      <c r="P2">
        <v>300</v>
      </c>
      <c r="Q2" s="2">
        <f>P2/500</f>
        <v>0.6</v>
      </c>
      <c r="R2">
        <f>IF(G2&lt;&gt;G1,1,R1+1)</f>
        <v>1</v>
      </c>
      <c r="S2" s="1" t="str">
        <f>IF(Q2&gt;=50%,IF(R2=1,"Победитель","Призер"),"")</f>
        <v>Победитель</v>
      </c>
    </row>
    <row r="3" spans="1:19" x14ac:dyDescent="0.25">
      <c r="A3" t="s">
        <v>127</v>
      </c>
      <c r="B3" t="s">
        <v>128</v>
      </c>
      <c r="C3">
        <v>2</v>
      </c>
      <c r="D3" t="str">
        <f>VLOOKUP($B3,Лист2!$B:$I,2,FALSE)</f>
        <v>Пахомкин</v>
      </c>
      <c r="E3" t="str">
        <f>VLOOKUP($B3,Лист2!$B:$I,3,FALSE)</f>
        <v>Санал</v>
      </c>
      <c r="F3" t="str">
        <f>VLOOKUP($B3,Лист2!$B:$I,4,FALSE)</f>
        <v>Мергенович</v>
      </c>
      <c r="G3">
        <f>VLOOKUP($B3,Лист2!$B:$I,5,FALSE)</f>
        <v>7</v>
      </c>
      <c r="H3" t="str">
        <f>VLOOKUP($B3,Лист2!$B:$I,8,FALSE)</f>
        <v>город Элиста</v>
      </c>
      <c r="I3" t="str">
        <f>VLOOKUP($B3,Лист2!$B:$I,7,FALSE)</f>
        <v>МБОУ "ЭМГ"</v>
      </c>
      <c r="J3">
        <v>100</v>
      </c>
      <c r="K3">
        <v>100</v>
      </c>
      <c r="L3">
        <v>100</v>
      </c>
      <c r="P3">
        <v>300</v>
      </c>
      <c r="Q3" s="2">
        <f t="shared" ref="Q3:Q56" si="0">P3/500</f>
        <v>0.6</v>
      </c>
      <c r="R3">
        <v>1</v>
      </c>
      <c r="S3" s="1" t="str">
        <f t="shared" ref="S3:S62" si="1">IF(Q3&gt;=50%,IF(R3=1,"Победитель","Призер"),"")</f>
        <v>Победитель</v>
      </c>
    </row>
    <row r="4" spans="1:19" x14ac:dyDescent="0.25">
      <c r="A4" t="s">
        <v>151</v>
      </c>
      <c r="B4" t="s">
        <v>152</v>
      </c>
      <c r="C4">
        <v>3</v>
      </c>
      <c r="D4" t="str">
        <f>VLOOKUP($B4,Лист2!$B:$I,2,FALSE)</f>
        <v>Сергеев</v>
      </c>
      <c r="E4" t="str">
        <f>VLOOKUP($B4,Лист2!$B:$I,3,FALSE)</f>
        <v>Вениамин</v>
      </c>
      <c r="F4" t="str">
        <f>VLOOKUP($B4,Лист2!$B:$I,4,FALSE)</f>
        <v>Басанович</v>
      </c>
      <c r="G4">
        <f>VLOOKUP($B4,Лист2!$B:$I,5,FALSE)</f>
        <v>7</v>
      </c>
      <c r="H4" t="str">
        <f>VLOOKUP($B4,Лист2!$B:$I,8,FALSE)</f>
        <v>город Элиста</v>
      </c>
      <c r="I4" t="str">
        <f>VLOOKUP($B4,Лист2!$B:$I,7,FALSE)</f>
        <v>МБОУ "СОШ № 17"</v>
      </c>
      <c r="J4">
        <v>0</v>
      </c>
      <c r="K4">
        <v>100</v>
      </c>
      <c r="L4">
        <v>100</v>
      </c>
      <c r="M4">
        <v>0</v>
      </c>
      <c r="N4">
        <v>0</v>
      </c>
      <c r="O4">
        <v>0</v>
      </c>
      <c r="P4">
        <v>200</v>
      </c>
      <c r="Q4" s="2">
        <f t="shared" si="0"/>
        <v>0.4</v>
      </c>
      <c r="R4">
        <f t="shared" ref="R3:R62" si="2">IF(G4&lt;&gt;G3,1,R3+1)</f>
        <v>2</v>
      </c>
      <c r="S4" s="1" t="str">
        <f t="shared" si="1"/>
        <v/>
      </c>
    </row>
    <row r="5" spans="1:19" x14ac:dyDescent="0.25">
      <c r="A5" t="s">
        <v>157</v>
      </c>
      <c r="B5" t="s">
        <v>158</v>
      </c>
      <c r="C5">
        <v>4</v>
      </c>
      <c r="D5" t="str">
        <f>VLOOKUP($B5,Лист2!$B:$I,2,FALSE)</f>
        <v>Менкеева</v>
      </c>
      <c r="E5" t="str">
        <f>VLOOKUP($B5,Лист2!$B:$I,3,FALSE)</f>
        <v>Нора</v>
      </c>
      <c r="F5" t="str">
        <f>VLOOKUP($B5,Лист2!$B:$I,4,FALSE)</f>
        <v>Саналовна</v>
      </c>
      <c r="G5">
        <f>VLOOKUP($B5,Лист2!$B:$I,5,FALSE)</f>
        <v>7</v>
      </c>
      <c r="H5" t="str">
        <f>VLOOKUP($B5,Лист2!$B:$I,8,FALSE)</f>
        <v>город Элиста</v>
      </c>
      <c r="I5" t="str">
        <f>VLOOKUP($B5,Лист2!$B:$I,7,FALSE)</f>
        <v>МБОУ "СОШ № 17"</v>
      </c>
      <c r="J5">
        <v>0</v>
      </c>
      <c r="K5">
        <v>100</v>
      </c>
      <c r="L5">
        <v>80</v>
      </c>
      <c r="O5">
        <v>0</v>
      </c>
      <c r="P5">
        <v>180</v>
      </c>
      <c r="Q5" s="2">
        <f t="shared" si="0"/>
        <v>0.36</v>
      </c>
      <c r="R5">
        <f t="shared" si="2"/>
        <v>3</v>
      </c>
      <c r="S5" s="1" t="str">
        <f t="shared" si="1"/>
        <v/>
      </c>
    </row>
    <row r="6" spans="1:19" x14ac:dyDescent="0.25">
      <c r="A6" t="s">
        <v>163</v>
      </c>
      <c r="B6" t="s">
        <v>164</v>
      </c>
      <c r="C6">
        <v>5</v>
      </c>
      <c r="D6" t="str">
        <f>VLOOKUP($B6,Лист2!$B:$I,2,FALSE)</f>
        <v>Мельник</v>
      </c>
      <c r="E6" t="str">
        <f>VLOOKUP($B6,Лист2!$B:$I,3,FALSE)</f>
        <v>Никита</v>
      </c>
      <c r="F6" t="str">
        <f>VLOOKUP($B6,Лист2!$B:$I,4,FALSE)</f>
        <v>Владимирович</v>
      </c>
      <c r="G6">
        <f>VLOOKUP($B6,Лист2!$B:$I,5,FALSE)</f>
        <v>7</v>
      </c>
      <c r="H6" t="str">
        <f>VLOOKUP($B6,Лист2!$B:$I,8,FALSE)</f>
        <v>город Элиста</v>
      </c>
      <c r="I6" t="str">
        <f>VLOOKUP($B6,Лист2!$B:$I,7,FALSE)</f>
        <v>МБОУ "СОШ №10"</v>
      </c>
      <c r="J6">
        <v>0</v>
      </c>
      <c r="K6">
        <v>100</v>
      </c>
      <c r="L6">
        <v>60</v>
      </c>
      <c r="P6">
        <v>160</v>
      </c>
      <c r="Q6" s="2">
        <f t="shared" si="0"/>
        <v>0.32</v>
      </c>
      <c r="R6">
        <f t="shared" si="2"/>
        <v>4</v>
      </c>
      <c r="S6" s="1" t="str">
        <f t="shared" si="1"/>
        <v/>
      </c>
    </row>
    <row r="7" spans="1:19" x14ac:dyDescent="0.25">
      <c r="A7" t="s">
        <v>119</v>
      </c>
      <c r="B7" t="s">
        <v>120</v>
      </c>
      <c r="C7">
        <v>6</v>
      </c>
      <c r="D7" t="str">
        <f>VLOOKUP($B7,Лист2!$B:$I,2,FALSE)</f>
        <v>Авеев</v>
      </c>
      <c r="E7" t="str">
        <f>VLOOKUP($B7,Лист2!$B:$I,3,FALSE)</f>
        <v>Герман</v>
      </c>
      <c r="F7" t="str">
        <f>VLOOKUP($B7,Лист2!$B:$I,4,FALSE)</f>
        <v>Бадмаевич</v>
      </c>
      <c r="G7">
        <f>VLOOKUP($B7,Лист2!$B:$I,5,FALSE)</f>
        <v>8</v>
      </c>
      <c r="H7" t="str">
        <f>VLOOKUP($B7,Лист2!$B:$I,8,FALSE)</f>
        <v>город Элиста</v>
      </c>
      <c r="I7" t="str">
        <f>VLOOKUP($B7,Лист2!$B:$I,7,FALSE)</f>
        <v>МБОУ "ЭЛ"</v>
      </c>
      <c r="J7">
        <v>100</v>
      </c>
      <c r="K7">
        <v>100</v>
      </c>
      <c r="L7">
        <v>100</v>
      </c>
      <c r="M7">
        <v>100</v>
      </c>
      <c r="N7">
        <v>0</v>
      </c>
      <c r="P7">
        <v>400</v>
      </c>
      <c r="Q7" s="2">
        <f t="shared" si="0"/>
        <v>0.8</v>
      </c>
      <c r="R7">
        <f t="shared" si="2"/>
        <v>1</v>
      </c>
      <c r="S7" s="1" t="str">
        <f t="shared" si="1"/>
        <v>Победитель</v>
      </c>
    </row>
    <row r="8" spans="1:19" x14ac:dyDescent="0.25">
      <c r="A8" t="s">
        <v>121</v>
      </c>
      <c r="B8" t="s">
        <v>122</v>
      </c>
      <c r="C8">
        <v>7</v>
      </c>
      <c r="D8" t="str">
        <f>VLOOKUP($B8,Лист2!$B:$I,2,FALSE)</f>
        <v xml:space="preserve">Бадмаев </v>
      </c>
      <c r="E8" t="str">
        <f>VLOOKUP($B8,Лист2!$B:$I,3,FALSE)</f>
        <v xml:space="preserve">Намср </v>
      </c>
      <c r="F8" t="str">
        <f>VLOOKUP($B8,Лист2!$B:$I,4,FALSE)</f>
        <v>Евгеньевич</v>
      </c>
      <c r="G8">
        <f>VLOOKUP($B8,Лист2!$B:$I,5,FALSE)</f>
        <v>8</v>
      </c>
      <c r="H8" t="str">
        <f>VLOOKUP($B8,Лист2!$B:$I,8,FALSE)</f>
        <v>город Элиста</v>
      </c>
      <c r="I8" t="str">
        <f>VLOOKUP($B8,Лист2!$B:$I,7,FALSE)</f>
        <v>МБОУ "ЭМГ"</v>
      </c>
      <c r="J8">
        <v>100</v>
      </c>
      <c r="K8">
        <v>100</v>
      </c>
      <c r="L8">
        <v>100</v>
      </c>
      <c r="M8">
        <v>0</v>
      </c>
      <c r="N8">
        <v>0</v>
      </c>
      <c r="P8">
        <v>300</v>
      </c>
      <c r="Q8" s="2">
        <f t="shared" si="0"/>
        <v>0.6</v>
      </c>
      <c r="R8">
        <f t="shared" si="2"/>
        <v>2</v>
      </c>
      <c r="S8" s="1" t="str">
        <f t="shared" si="1"/>
        <v>Призер</v>
      </c>
    </row>
    <row r="9" spans="1:19" x14ac:dyDescent="0.25">
      <c r="A9" t="s">
        <v>139</v>
      </c>
      <c r="B9" t="s">
        <v>140</v>
      </c>
      <c r="C9">
        <v>8</v>
      </c>
      <c r="D9" t="str">
        <f>VLOOKUP($B9,Лист2!$B:$I,2,FALSE)</f>
        <v>Бамбушев</v>
      </c>
      <c r="E9" t="str">
        <f>VLOOKUP($B9,Лист2!$B:$I,3,FALSE)</f>
        <v>Айс</v>
      </c>
      <c r="F9" t="str">
        <f>VLOOKUP($B9,Лист2!$B:$I,4,FALSE)</f>
        <v>Николаевич</v>
      </c>
      <c r="G9">
        <f>VLOOKUP($B9,Лист2!$B:$I,5,FALSE)</f>
        <v>8</v>
      </c>
      <c r="H9" t="str">
        <f>VLOOKUP($B9,Лист2!$B:$I,8,FALSE)</f>
        <v>город Элиста</v>
      </c>
      <c r="I9" t="str">
        <f>VLOOKUP($B9,Лист2!$B:$I,7,FALSE)</f>
        <v>МБОУ "ЭЛ"</v>
      </c>
      <c r="J9">
        <v>100</v>
      </c>
      <c r="K9">
        <v>100</v>
      </c>
      <c r="L9">
        <v>100</v>
      </c>
      <c r="M9">
        <v>0</v>
      </c>
      <c r="O9">
        <v>0</v>
      </c>
      <c r="P9">
        <v>300</v>
      </c>
      <c r="Q9" s="2">
        <f t="shared" si="0"/>
        <v>0.6</v>
      </c>
      <c r="R9">
        <f t="shared" si="2"/>
        <v>3</v>
      </c>
      <c r="S9" s="1" t="str">
        <f t="shared" si="1"/>
        <v>Призер</v>
      </c>
    </row>
    <row r="10" spans="1:19" x14ac:dyDescent="0.25">
      <c r="A10" t="s">
        <v>125</v>
      </c>
      <c r="B10" t="s">
        <v>126</v>
      </c>
      <c r="C10">
        <v>9</v>
      </c>
      <c r="D10" t="str">
        <f>VLOOKUP($B10,Лист2!$B:$I,2,FALSE)</f>
        <v>Дживанова</v>
      </c>
      <c r="E10" t="str">
        <f>VLOOKUP($B10,Лист2!$B:$I,3,FALSE)</f>
        <v>Эвена</v>
      </c>
      <c r="F10" t="str">
        <f>VLOOKUP($B10,Лист2!$B:$I,4,FALSE)</f>
        <v>Олеговна</v>
      </c>
      <c r="G10">
        <f>VLOOKUP($B10,Лист2!$B:$I,5,FALSE)</f>
        <v>8</v>
      </c>
      <c r="H10" t="str">
        <f>VLOOKUP($B10,Лист2!$B:$I,8,FALSE)</f>
        <v>город Элиста</v>
      </c>
      <c r="I10" t="str">
        <f>VLOOKUP($B10,Лист2!$B:$I,7,FALSE)</f>
        <v>МБОУ "ЭТЛ"</v>
      </c>
      <c r="J10">
        <v>100</v>
      </c>
      <c r="K10">
        <v>100</v>
      </c>
      <c r="L10">
        <v>100</v>
      </c>
      <c r="P10">
        <v>300</v>
      </c>
      <c r="Q10" s="2">
        <f t="shared" si="0"/>
        <v>0.6</v>
      </c>
      <c r="R10">
        <f t="shared" si="2"/>
        <v>4</v>
      </c>
      <c r="S10" s="1" t="str">
        <f t="shared" si="1"/>
        <v>Призер</v>
      </c>
    </row>
    <row r="11" spans="1:19" x14ac:dyDescent="0.25">
      <c r="A11" t="s">
        <v>129</v>
      </c>
      <c r="B11" t="s">
        <v>130</v>
      </c>
      <c r="C11">
        <v>10</v>
      </c>
      <c r="D11" t="str">
        <f>VLOOKUP($B11,Лист2!$B:$I,2,FALSE)</f>
        <v>Имкенов</v>
      </c>
      <c r="E11" t="str">
        <f>VLOOKUP($B11,Лист2!$B:$I,3,FALSE)</f>
        <v>Темир</v>
      </c>
      <c r="F11" t="str">
        <f>VLOOKUP($B11,Лист2!$B:$I,4,FALSE)</f>
        <v>Игоревич</v>
      </c>
      <c r="G11">
        <f>VLOOKUP($B11,Лист2!$B:$I,5,FALSE)</f>
        <v>8</v>
      </c>
      <c r="H11" t="str">
        <f>VLOOKUP($B11,Лист2!$B:$I,8,FALSE)</f>
        <v>город Элиста</v>
      </c>
      <c r="I11" t="str">
        <f>VLOOKUP($B11,Лист2!$B:$I,7,FALSE)</f>
        <v>МБОУ "ЭЛ"</v>
      </c>
      <c r="J11">
        <v>100</v>
      </c>
      <c r="K11">
        <v>100</v>
      </c>
      <c r="L11">
        <v>100</v>
      </c>
      <c r="O11">
        <v>0</v>
      </c>
      <c r="P11">
        <v>300</v>
      </c>
      <c r="Q11" s="2">
        <f t="shared" si="0"/>
        <v>0.6</v>
      </c>
      <c r="R11">
        <f t="shared" si="2"/>
        <v>5</v>
      </c>
      <c r="S11" s="1" t="str">
        <f t="shared" si="1"/>
        <v>Призер</v>
      </c>
    </row>
    <row r="12" spans="1:19" x14ac:dyDescent="0.25">
      <c r="A12" t="s">
        <v>123</v>
      </c>
      <c r="B12" t="s">
        <v>124</v>
      </c>
      <c r="C12">
        <v>11</v>
      </c>
      <c r="D12" t="str">
        <f>VLOOKUP($B12,Лист2!$B:$I,2,FALSE)</f>
        <v>Ким</v>
      </c>
      <c r="E12" t="str">
        <f>VLOOKUP($B12,Лист2!$B:$I,3,FALSE)</f>
        <v>Лилия</v>
      </c>
      <c r="F12" t="str">
        <f>VLOOKUP($B12,Лист2!$B:$I,4,FALSE)</f>
        <v>Витальевна</v>
      </c>
      <c r="G12">
        <f>VLOOKUP($B12,Лист2!$B:$I,5,FALSE)</f>
        <v>8</v>
      </c>
      <c r="H12" t="str">
        <f>VLOOKUP($B12,Лист2!$B:$I,8,FALSE)</f>
        <v>город Элиста</v>
      </c>
      <c r="I12" t="str">
        <f>VLOOKUP($B12,Лист2!$B:$I,7,FALSE)</f>
        <v>МБОУ "ЭМГ"</v>
      </c>
      <c r="J12">
        <v>100</v>
      </c>
      <c r="K12">
        <v>100</v>
      </c>
      <c r="L12">
        <v>100</v>
      </c>
      <c r="M12">
        <v>0</v>
      </c>
      <c r="N12">
        <v>0</v>
      </c>
      <c r="P12">
        <v>300</v>
      </c>
      <c r="Q12" s="2">
        <f t="shared" si="0"/>
        <v>0.6</v>
      </c>
      <c r="R12">
        <f t="shared" si="2"/>
        <v>6</v>
      </c>
      <c r="S12" s="1" t="str">
        <f t="shared" si="1"/>
        <v>Призер</v>
      </c>
    </row>
    <row r="13" spans="1:19" x14ac:dyDescent="0.25">
      <c r="A13" t="s">
        <v>133</v>
      </c>
      <c r="B13" t="s">
        <v>134</v>
      </c>
      <c r="C13">
        <v>12</v>
      </c>
      <c r="D13" t="str">
        <f>VLOOKUP($B13,Лист2!$B:$I,2,FALSE)</f>
        <v>Мамаев</v>
      </c>
      <c r="E13" t="str">
        <f>VLOOKUP($B13,Лист2!$B:$I,3,FALSE)</f>
        <v>Борис</v>
      </c>
      <c r="F13" t="str">
        <f>VLOOKUP($B13,Лист2!$B:$I,4,FALSE)</f>
        <v>Львович</v>
      </c>
      <c r="G13">
        <f>VLOOKUP($B13,Лист2!$B:$I,5,FALSE)</f>
        <v>8</v>
      </c>
      <c r="H13" t="str">
        <f>VLOOKUP($B13,Лист2!$B:$I,8,FALSE)</f>
        <v>город Элиста</v>
      </c>
      <c r="I13" t="str">
        <f>VLOOKUP($B13,Лист2!$B:$I,7,FALSE)</f>
        <v>МБОУ "ЭЛ"</v>
      </c>
      <c r="J13">
        <v>100</v>
      </c>
      <c r="K13">
        <v>100</v>
      </c>
      <c r="L13">
        <v>100</v>
      </c>
      <c r="O13">
        <v>0</v>
      </c>
      <c r="P13">
        <v>300</v>
      </c>
      <c r="Q13" s="2">
        <f t="shared" si="0"/>
        <v>0.6</v>
      </c>
      <c r="R13">
        <f t="shared" si="2"/>
        <v>7</v>
      </c>
      <c r="S13" s="1" t="str">
        <f t="shared" si="1"/>
        <v>Призер</v>
      </c>
    </row>
    <row r="14" spans="1:19" x14ac:dyDescent="0.25">
      <c r="A14" t="s">
        <v>141</v>
      </c>
      <c r="B14" t="s">
        <v>142</v>
      </c>
      <c r="C14">
        <v>13</v>
      </c>
      <c r="D14" t="str">
        <f>VLOOKUP($B14,Лист2!$B:$I,2,FALSE)</f>
        <v>Цаганов</v>
      </c>
      <c r="E14" t="str">
        <f>VLOOKUP($B14,Лист2!$B:$I,3,FALSE)</f>
        <v>Дамир</v>
      </c>
      <c r="F14" t="str">
        <f>VLOOKUP($B14,Лист2!$B:$I,4,FALSE)</f>
        <v>Сананович</v>
      </c>
      <c r="G14">
        <f>VLOOKUP($B14,Лист2!$B:$I,5,FALSE)</f>
        <v>8</v>
      </c>
      <c r="H14" t="str">
        <f>VLOOKUP($B14,Лист2!$B:$I,8,FALSE)</f>
        <v>город Элиста</v>
      </c>
      <c r="I14" t="str">
        <f>VLOOKUP($B14,Лист2!$B:$I,7,FALSE)</f>
        <v>МБОУ "ЭЛ"</v>
      </c>
      <c r="J14">
        <v>100</v>
      </c>
      <c r="K14">
        <v>100</v>
      </c>
      <c r="L14">
        <v>100</v>
      </c>
      <c r="M14">
        <v>0</v>
      </c>
      <c r="P14">
        <v>300</v>
      </c>
      <c r="Q14" s="2">
        <f t="shared" si="0"/>
        <v>0.6</v>
      </c>
      <c r="R14">
        <f t="shared" si="2"/>
        <v>8</v>
      </c>
      <c r="S14" s="1" t="str">
        <f t="shared" si="1"/>
        <v>Призер</v>
      </c>
    </row>
    <row r="15" spans="1:19" x14ac:dyDescent="0.25">
      <c r="A15" t="s">
        <v>143</v>
      </c>
      <c r="B15" t="s">
        <v>144</v>
      </c>
      <c r="C15">
        <v>14</v>
      </c>
      <c r="D15" t="str">
        <f>VLOOKUP($B15,Лист2!$B:$I,2,FALSE)</f>
        <v>Аршанов</v>
      </c>
      <c r="E15" t="str">
        <f>VLOOKUP($B15,Лист2!$B:$I,3,FALSE)</f>
        <v>Аюка</v>
      </c>
      <c r="F15" t="str">
        <f>VLOOKUP($B15,Лист2!$B:$I,4,FALSE)</f>
        <v>Аршанович</v>
      </c>
      <c r="G15">
        <f>VLOOKUP($B15,Лист2!$B:$I,5,FALSE)</f>
        <v>8</v>
      </c>
      <c r="H15" t="str">
        <f>VLOOKUP($B15,Лист2!$B:$I,8,FALSE)</f>
        <v>город Элиста</v>
      </c>
      <c r="I15" t="str">
        <f>VLOOKUP($B15,Лист2!$B:$I,7,FALSE)</f>
        <v>МБОУ "ЭМГ"</v>
      </c>
      <c r="J15">
        <v>100</v>
      </c>
      <c r="K15">
        <v>100</v>
      </c>
      <c r="L15">
        <v>60</v>
      </c>
      <c r="P15">
        <v>260</v>
      </c>
      <c r="Q15" s="2">
        <f t="shared" si="0"/>
        <v>0.52</v>
      </c>
      <c r="R15">
        <f t="shared" si="2"/>
        <v>9</v>
      </c>
      <c r="S15" s="1" t="str">
        <f t="shared" si="1"/>
        <v>Призер</v>
      </c>
    </row>
    <row r="16" spans="1:19" x14ac:dyDescent="0.25">
      <c r="A16" t="s">
        <v>145</v>
      </c>
      <c r="B16" t="s">
        <v>146</v>
      </c>
      <c r="C16">
        <v>15</v>
      </c>
      <c r="D16" t="str">
        <f>VLOOKUP($B16,Лист2!$B:$I,2,FALSE)</f>
        <v>Гаваева</v>
      </c>
      <c r="E16" t="str">
        <f>VLOOKUP($B16,Лист2!$B:$I,3,FALSE)</f>
        <v>Алина</v>
      </c>
      <c r="F16" t="str">
        <f>VLOOKUP($B16,Лист2!$B:$I,4,FALSE)</f>
        <v>Николаевна</v>
      </c>
      <c r="G16">
        <f>VLOOKUP($B16,Лист2!$B:$I,5,FALSE)</f>
        <v>8</v>
      </c>
      <c r="H16" t="str">
        <f>VLOOKUP($B16,Лист2!$B:$I,8,FALSE)</f>
        <v>город Элиста</v>
      </c>
      <c r="I16" t="str">
        <f>VLOOKUP($B16,Лист2!$B:$I,7,FALSE)</f>
        <v>МБОУ "ЭТЛ"</v>
      </c>
      <c r="J16">
        <v>100</v>
      </c>
      <c r="K16">
        <v>100</v>
      </c>
      <c r="L16">
        <v>60</v>
      </c>
      <c r="P16">
        <v>260</v>
      </c>
      <c r="Q16" s="2">
        <f t="shared" si="0"/>
        <v>0.52</v>
      </c>
      <c r="R16">
        <f t="shared" si="2"/>
        <v>10</v>
      </c>
      <c r="S16" s="1" t="str">
        <f t="shared" si="1"/>
        <v>Призер</v>
      </c>
    </row>
    <row r="17" spans="1:19" x14ac:dyDescent="0.25">
      <c r="A17" t="s">
        <v>149</v>
      </c>
      <c r="B17" t="s">
        <v>150</v>
      </c>
      <c r="C17">
        <v>16</v>
      </c>
      <c r="D17" t="str">
        <f>VLOOKUP($B17,Лист2!$B:$I,2,FALSE)</f>
        <v>Корсаев</v>
      </c>
      <c r="E17" t="str">
        <f>VLOOKUP($B17,Лист2!$B:$I,3,FALSE)</f>
        <v>Дархан</v>
      </c>
      <c r="F17" t="str">
        <f>VLOOKUP($B17,Лист2!$B:$I,4,FALSE)</f>
        <v>Батаевич</v>
      </c>
      <c r="G17">
        <f>VLOOKUP($B17,Лист2!$B:$I,5,FALSE)</f>
        <v>8</v>
      </c>
      <c r="H17" t="str">
        <f>VLOOKUP($B17,Лист2!$B:$I,8,FALSE)</f>
        <v>город Элиста</v>
      </c>
      <c r="I17" t="str">
        <f>VLOOKUP($B17,Лист2!$B:$I,7,FALSE)</f>
        <v>МБОУ "ЭЛ"</v>
      </c>
      <c r="K17">
        <v>100</v>
      </c>
      <c r="L17">
        <v>40</v>
      </c>
      <c r="M17">
        <v>100</v>
      </c>
      <c r="O17">
        <v>0</v>
      </c>
      <c r="P17">
        <v>240</v>
      </c>
      <c r="Q17" s="2">
        <f t="shared" si="0"/>
        <v>0.48</v>
      </c>
      <c r="R17">
        <f t="shared" si="2"/>
        <v>11</v>
      </c>
      <c r="S17" s="1" t="str">
        <f t="shared" si="1"/>
        <v/>
      </c>
    </row>
    <row r="18" spans="1:19" x14ac:dyDescent="0.25">
      <c r="A18" t="s">
        <v>153</v>
      </c>
      <c r="B18" t="s">
        <v>154</v>
      </c>
      <c r="C18">
        <v>17</v>
      </c>
      <c r="D18" t="str">
        <f>VLOOKUP($B18,Лист2!$B:$I,2,FALSE)</f>
        <v xml:space="preserve">Квачев </v>
      </c>
      <c r="E18" t="str">
        <f>VLOOKUP($B18,Лист2!$B:$I,3,FALSE)</f>
        <v xml:space="preserve">Егор </v>
      </c>
      <c r="F18" t="str">
        <f>VLOOKUP($B18,Лист2!$B:$I,4,FALSE)</f>
        <v>Олегович</v>
      </c>
      <c r="G18">
        <f>VLOOKUP($B18,Лист2!$B:$I,5,FALSE)</f>
        <v>8</v>
      </c>
      <c r="H18" t="str">
        <f>VLOOKUP($B18,Лист2!$B:$I,8,FALSE)</f>
        <v>город Элиста</v>
      </c>
      <c r="I18" t="str">
        <f>VLOOKUP($B18,Лист2!$B:$I,7,FALSE)</f>
        <v>МБОУ "ЭТЛ"</v>
      </c>
      <c r="J18">
        <v>0</v>
      </c>
      <c r="K18">
        <v>100</v>
      </c>
      <c r="L18">
        <v>100</v>
      </c>
      <c r="O18">
        <v>0</v>
      </c>
      <c r="P18">
        <v>200</v>
      </c>
      <c r="Q18" s="2">
        <f t="shared" si="0"/>
        <v>0.4</v>
      </c>
      <c r="R18">
        <f t="shared" si="2"/>
        <v>12</v>
      </c>
      <c r="S18" s="1" t="str">
        <f t="shared" si="1"/>
        <v/>
      </c>
    </row>
    <row r="19" spans="1:19" x14ac:dyDescent="0.25">
      <c r="A19" t="s">
        <v>155</v>
      </c>
      <c r="B19" t="s">
        <v>156</v>
      </c>
      <c r="C19">
        <v>18</v>
      </c>
      <c r="D19" t="str">
        <f>VLOOKUP($B19,Лист2!$B:$I,2,FALSE)</f>
        <v xml:space="preserve">Кодлаев </v>
      </c>
      <c r="E19" t="str">
        <f>VLOOKUP($B19,Лист2!$B:$I,3,FALSE)</f>
        <v xml:space="preserve">Аюка </v>
      </c>
      <c r="F19" t="str">
        <f>VLOOKUP($B19,Лист2!$B:$I,4,FALSE)</f>
        <v>Эрдениевич</v>
      </c>
      <c r="G19">
        <f>VLOOKUP($B19,Лист2!$B:$I,5,FALSE)</f>
        <v>8</v>
      </c>
      <c r="H19" t="str">
        <f>VLOOKUP($B19,Лист2!$B:$I,8,FALSE)</f>
        <v>город Элиста</v>
      </c>
      <c r="I19" t="str">
        <f>VLOOKUP($B19,Лист2!$B:$I,7,FALSE)</f>
        <v>МБОУ "СОШ № 3"</v>
      </c>
      <c r="J19">
        <v>0</v>
      </c>
      <c r="K19">
        <v>100</v>
      </c>
      <c r="L19">
        <v>100</v>
      </c>
      <c r="P19">
        <v>200</v>
      </c>
      <c r="Q19" s="2">
        <f t="shared" si="0"/>
        <v>0.4</v>
      </c>
      <c r="R19">
        <f t="shared" si="2"/>
        <v>13</v>
      </c>
      <c r="S19" s="1" t="str">
        <f t="shared" si="1"/>
        <v/>
      </c>
    </row>
    <row r="20" spans="1:19" x14ac:dyDescent="0.25">
      <c r="A20" t="s">
        <v>165</v>
      </c>
      <c r="B20" t="s">
        <v>166</v>
      </c>
      <c r="C20">
        <v>19</v>
      </c>
      <c r="D20" t="str">
        <f>VLOOKUP($B20,Лист2!$B:$I,2,FALSE)</f>
        <v>Луганько</v>
      </c>
      <c r="E20" t="str">
        <f>VLOOKUP($B20,Лист2!$B:$I,3,FALSE)</f>
        <v>Айлана</v>
      </c>
      <c r="F20" t="str">
        <f>VLOOKUP($B20,Лист2!$B:$I,4,FALSE)</f>
        <v>Николаевна</v>
      </c>
      <c r="G20">
        <f>VLOOKUP($B20,Лист2!$B:$I,5,FALSE)</f>
        <v>8</v>
      </c>
      <c r="H20" t="str">
        <f>VLOOKUP($B20,Лист2!$B:$I,8,FALSE)</f>
        <v>город Элиста</v>
      </c>
      <c r="I20" t="str">
        <f>VLOOKUP($B20,Лист2!$B:$I,7,FALSE)</f>
        <v>МБОУ "ЭМГ"</v>
      </c>
      <c r="J20">
        <v>0</v>
      </c>
      <c r="K20">
        <v>80</v>
      </c>
      <c r="L20">
        <v>80</v>
      </c>
      <c r="P20">
        <v>160</v>
      </c>
      <c r="Q20" s="2">
        <f t="shared" si="0"/>
        <v>0.32</v>
      </c>
      <c r="R20">
        <f t="shared" si="2"/>
        <v>14</v>
      </c>
      <c r="S20" s="1" t="str">
        <f t="shared" si="1"/>
        <v/>
      </c>
    </row>
    <row r="21" spans="1:19" x14ac:dyDescent="0.25">
      <c r="A21" t="s">
        <v>161</v>
      </c>
      <c r="B21" t="s">
        <v>162</v>
      </c>
      <c r="C21">
        <v>20</v>
      </c>
      <c r="D21" t="str">
        <f>VLOOKUP($B21,Лист2!$B:$I,2,FALSE)</f>
        <v>Мажитов</v>
      </c>
      <c r="E21" t="str">
        <f>VLOOKUP($B21,Лист2!$B:$I,3,FALSE)</f>
        <v>Анвер</v>
      </c>
      <c r="F21" t="str">
        <f>VLOOKUP($B21,Лист2!$B:$I,4,FALSE)</f>
        <v>Ильдусович</v>
      </c>
      <c r="G21">
        <f>VLOOKUP($B21,Лист2!$B:$I,5,FALSE)</f>
        <v>8</v>
      </c>
      <c r="H21" t="str">
        <f>VLOOKUP($B21,Лист2!$B:$I,8,FALSE)</f>
        <v>город Элиста</v>
      </c>
      <c r="I21" t="str">
        <f>VLOOKUP($B21,Лист2!$B:$I,7,FALSE)</f>
        <v>МБОУ "СОШ № 17"</v>
      </c>
      <c r="J21">
        <v>0</v>
      </c>
      <c r="K21">
        <v>100</v>
      </c>
      <c r="L21">
        <v>60</v>
      </c>
      <c r="P21">
        <v>160</v>
      </c>
      <c r="Q21" s="2">
        <f t="shared" si="0"/>
        <v>0.32</v>
      </c>
      <c r="R21">
        <f t="shared" si="2"/>
        <v>15</v>
      </c>
      <c r="S21" s="1" t="str">
        <f t="shared" si="1"/>
        <v/>
      </c>
    </row>
    <row r="22" spans="1:19" x14ac:dyDescent="0.25">
      <c r="A22" t="s">
        <v>159</v>
      </c>
      <c r="B22" t="s">
        <v>160</v>
      </c>
      <c r="C22">
        <v>21</v>
      </c>
      <c r="D22" t="str">
        <f>VLOOKUP($B22,Лист2!$B:$I,2,FALSE)</f>
        <v>Яровой</v>
      </c>
      <c r="E22" t="str">
        <f>VLOOKUP($B22,Лист2!$B:$I,3,FALSE)</f>
        <v>Артем</v>
      </c>
      <c r="F22" t="str">
        <f>VLOOKUP($B22,Лист2!$B:$I,4,FALSE)</f>
        <v>Романович</v>
      </c>
      <c r="G22">
        <f>VLOOKUP($B22,Лист2!$B:$I,5,FALSE)</f>
        <v>8</v>
      </c>
      <c r="H22" t="str">
        <f>VLOOKUP($B22,Лист2!$B:$I,8,FALSE)</f>
        <v>город Элиста</v>
      </c>
      <c r="I22" t="str">
        <f>VLOOKUP($B22,Лист2!$B:$I,7,FALSE)</f>
        <v>МБОУ "ЭМГ"</v>
      </c>
      <c r="J22">
        <v>0</v>
      </c>
      <c r="K22">
        <v>100</v>
      </c>
      <c r="L22">
        <v>60</v>
      </c>
      <c r="P22">
        <v>160</v>
      </c>
      <c r="Q22" s="2">
        <f t="shared" si="0"/>
        <v>0.32</v>
      </c>
      <c r="R22">
        <f t="shared" si="2"/>
        <v>16</v>
      </c>
      <c r="S22" s="1" t="str">
        <f t="shared" si="1"/>
        <v/>
      </c>
    </row>
    <row r="23" spans="1:19" x14ac:dyDescent="0.25">
      <c r="A23" t="s">
        <v>175</v>
      </c>
      <c r="B23" t="s">
        <v>176</v>
      </c>
      <c r="C23">
        <v>22</v>
      </c>
      <c r="D23" t="str">
        <f>VLOOKUP($B23,Лист2!$B:$I,2,FALSE)</f>
        <v>Гончаров</v>
      </c>
      <c r="E23" t="str">
        <f>VLOOKUP($B23,Лист2!$B:$I,3,FALSE)</f>
        <v>Денис</v>
      </c>
      <c r="F23" t="str">
        <f>VLOOKUP($B23,Лист2!$B:$I,4,FALSE)</f>
        <v>Геннадьевич</v>
      </c>
      <c r="G23">
        <f>VLOOKUP($B23,Лист2!$B:$I,5,FALSE)</f>
        <v>8</v>
      </c>
      <c r="H23" t="str">
        <f>VLOOKUP($B23,Лист2!$B:$I,8,FALSE)</f>
        <v>город Элиста</v>
      </c>
      <c r="I23" t="str">
        <f>VLOOKUP($B23,Лист2!$B:$I,7,FALSE)</f>
        <v>МБОУ "ЭТЛ"</v>
      </c>
      <c r="K23">
        <v>60</v>
      </c>
      <c r="L23">
        <v>60</v>
      </c>
      <c r="M23">
        <v>0</v>
      </c>
      <c r="O23">
        <v>0</v>
      </c>
      <c r="P23">
        <v>120</v>
      </c>
      <c r="Q23" s="2">
        <f t="shared" si="0"/>
        <v>0.24</v>
      </c>
      <c r="R23">
        <f t="shared" si="2"/>
        <v>17</v>
      </c>
      <c r="S23" s="1" t="str">
        <f t="shared" si="1"/>
        <v/>
      </c>
    </row>
    <row r="24" spans="1:19" x14ac:dyDescent="0.25">
      <c r="A24" t="s">
        <v>183</v>
      </c>
      <c r="B24" t="s">
        <v>184</v>
      </c>
      <c r="C24">
        <v>23</v>
      </c>
      <c r="D24" t="str">
        <f>VLOOKUP($B24,Лист2!$B:$I,2,FALSE)</f>
        <v xml:space="preserve">Бурлыкова </v>
      </c>
      <c r="E24" t="str">
        <f>VLOOKUP($B24,Лист2!$B:$I,3,FALSE)</f>
        <v xml:space="preserve">Иляна </v>
      </c>
      <c r="F24" t="str">
        <f>VLOOKUP($B24,Лист2!$B:$I,4,FALSE)</f>
        <v>Валерьевна</v>
      </c>
      <c r="G24">
        <f>VLOOKUP($B24,Лист2!$B:$I,5,FALSE)</f>
        <v>8</v>
      </c>
      <c r="H24" t="str">
        <f>VLOOKUP($B24,Лист2!$B:$I,8,FALSE)</f>
        <v>город Элиста</v>
      </c>
      <c r="I24" t="str">
        <f>VLOOKUP($B24,Лист2!$B:$I,7,FALSE)</f>
        <v>МБОУ "СОШ № 3"</v>
      </c>
      <c r="J24">
        <v>0</v>
      </c>
      <c r="K24">
        <v>0</v>
      </c>
      <c r="L24">
        <v>80</v>
      </c>
      <c r="P24">
        <v>80</v>
      </c>
      <c r="Q24" s="2">
        <f t="shared" si="0"/>
        <v>0.16</v>
      </c>
      <c r="R24">
        <f t="shared" si="2"/>
        <v>18</v>
      </c>
      <c r="S24" s="1" t="str">
        <f t="shared" si="1"/>
        <v/>
      </c>
    </row>
    <row r="25" spans="1:19" x14ac:dyDescent="0.25">
      <c r="A25" t="s">
        <v>2</v>
      </c>
      <c r="B25" t="s">
        <v>3</v>
      </c>
      <c r="C25">
        <v>24</v>
      </c>
      <c r="D25" t="str">
        <f>VLOOKUP($B25,Лист2!$B:$I,2,FALSE)</f>
        <v>Зулаев</v>
      </c>
      <c r="E25" t="str">
        <f>VLOOKUP($B25,Лист2!$B:$I,3,FALSE)</f>
        <v>Эрдем</v>
      </c>
      <c r="F25" t="str">
        <f>VLOOKUP($B25,Лист2!$B:$I,4,FALSE)</f>
        <v>Очирович</v>
      </c>
      <c r="G25">
        <f>VLOOKUP($B25,Лист2!$B:$I,5,FALSE)</f>
        <v>9</v>
      </c>
      <c r="H25" t="str">
        <f>VLOOKUP($B25,Лист2!$B:$I,8,FALSE)</f>
        <v>город Элиста</v>
      </c>
      <c r="I25" t="str">
        <f>VLOOKUP($B25,Лист2!$B:$I,7,FALSE)</f>
        <v>МБОУ "ЭТЛ"</v>
      </c>
      <c r="J25">
        <v>100</v>
      </c>
      <c r="K25">
        <v>100</v>
      </c>
      <c r="L25">
        <v>100</v>
      </c>
      <c r="M25">
        <v>100</v>
      </c>
      <c r="N25">
        <v>100</v>
      </c>
      <c r="O25">
        <v>100</v>
      </c>
      <c r="P25">
        <v>600</v>
      </c>
      <c r="Q25" s="2">
        <v>1</v>
      </c>
      <c r="R25">
        <f t="shared" si="2"/>
        <v>1</v>
      </c>
      <c r="S25" s="1" t="str">
        <f t="shared" si="1"/>
        <v>Победитель</v>
      </c>
    </row>
    <row r="26" spans="1:19" x14ac:dyDescent="0.25">
      <c r="A26" t="s">
        <v>14</v>
      </c>
      <c r="B26" t="s">
        <v>15</v>
      </c>
      <c r="C26">
        <v>25</v>
      </c>
      <c r="D26" t="str">
        <f>VLOOKUP($B26,Лист2!$B:$I,2,FALSE)</f>
        <v xml:space="preserve">Пахомкина </v>
      </c>
      <c r="E26" t="str">
        <f>VLOOKUP($B26,Лист2!$B:$I,3,FALSE)</f>
        <v xml:space="preserve">Евгения </v>
      </c>
      <c r="F26" t="str">
        <f>VLOOKUP($B26,Лист2!$B:$I,4,FALSE)</f>
        <v>Мергеновна</v>
      </c>
      <c r="G26">
        <f>VLOOKUP($B26,Лист2!$B:$I,5,FALSE)</f>
        <v>9</v>
      </c>
      <c r="H26" t="str">
        <f>VLOOKUP($B26,Лист2!$B:$I,8,FALSE)</f>
        <v>город Элиста</v>
      </c>
      <c r="I26" t="str">
        <f>VLOOKUP($B26,Лист2!$B:$I,7,FALSE)</f>
        <v>МБОУ "ЭЛ"</v>
      </c>
      <c r="J26">
        <v>100</v>
      </c>
      <c r="K26">
        <v>100</v>
      </c>
      <c r="L26">
        <v>100</v>
      </c>
      <c r="M26">
        <v>100</v>
      </c>
      <c r="O26">
        <v>10</v>
      </c>
      <c r="P26">
        <v>410</v>
      </c>
      <c r="Q26" s="2">
        <f t="shared" si="0"/>
        <v>0.82</v>
      </c>
      <c r="R26">
        <f t="shared" si="2"/>
        <v>2</v>
      </c>
      <c r="S26" s="1" t="str">
        <f t="shared" si="1"/>
        <v>Призер</v>
      </c>
    </row>
    <row r="27" spans="1:19" x14ac:dyDescent="0.25">
      <c r="A27" t="s">
        <v>28</v>
      </c>
      <c r="B27" t="s">
        <v>29</v>
      </c>
      <c r="C27">
        <v>26</v>
      </c>
      <c r="D27" t="str">
        <f>VLOOKUP($B27,Лист2!$B:$I,2,FALSE)</f>
        <v xml:space="preserve">Куриленок </v>
      </c>
      <c r="E27" t="str">
        <f>VLOOKUP($B27,Лист2!$B:$I,3,FALSE)</f>
        <v xml:space="preserve">Яна </v>
      </c>
      <c r="F27" t="str">
        <f>VLOOKUP($B27,Лист2!$B:$I,4,FALSE)</f>
        <v>Олеговна</v>
      </c>
      <c r="G27">
        <f>VLOOKUP($B27,Лист2!$B:$I,5,FALSE)</f>
        <v>9</v>
      </c>
      <c r="H27" t="str">
        <f>VLOOKUP($B27,Лист2!$B:$I,8,FALSE)</f>
        <v>город Элиста</v>
      </c>
      <c r="I27" t="str">
        <f>VLOOKUP($B27,Лист2!$B:$I,7,FALSE)</f>
        <v>МБОУ "ЭЛ"</v>
      </c>
      <c r="J27">
        <v>100</v>
      </c>
      <c r="K27">
        <v>100</v>
      </c>
      <c r="L27">
        <v>30</v>
      </c>
      <c r="M27">
        <v>40</v>
      </c>
      <c r="O27">
        <v>10</v>
      </c>
      <c r="P27">
        <v>280</v>
      </c>
      <c r="Q27" s="2">
        <f t="shared" si="0"/>
        <v>0.56000000000000005</v>
      </c>
      <c r="R27">
        <f t="shared" si="2"/>
        <v>3</v>
      </c>
      <c r="S27" s="1" t="str">
        <f t="shared" si="1"/>
        <v>Призер</v>
      </c>
    </row>
    <row r="28" spans="1:19" x14ac:dyDescent="0.25">
      <c r="A28" t="s">
        <v>40</v>
      </c>
      <c r="B28" t="s">
        <v>41</v>
      </c>
      <c r="C28">
        <v>27</v>
      </c>
      <c r="D28" t="str">
        <f>VLOOKUP($B28,Лист2!$B:$I,2,FALSE)</f>
        <v xml:space="preserve">Бюрчиев </v>
      </c>
      <c r="E28" t="str">
        <f>VLOOKUP($B28,Лист2!$B:$I,3,FALSE)</f>
        <v>Алтн</v>
      </c>
      <c r="F28" t="str">
        <f>VLOOKUP($B28,Лист2!$B:$I,4,FALSE)</f>
        <v>Владимирович</v>
      </c>
      <c r="G28">
        <f>VLOOKUP($B28,Лист2!$B:$I,5,FALSE)</f>
        <v>9</v>
      </c>
      <c r="H28" t="str">
        <f>VLOOKUP($B28,Лист2!$B:$I,8,FALSE)</f>
        <v>город Элиста</v>
      </c>
      <c r="I28" t="str">
        <f>VLOOKUP($B28,Лист2!$B:$I,7,FALSE)</f>
        <v>МБОУ "ЭЛ"</v>
      </c>
      <c r="J28">
        <v>100</v>
      </c>
      <c r="K28">
        <v>100</v>
      </c>
      <c r="M28">
        <v>0</v>
      </c>
      <c r="O28">
        <v>10</v>
      </c>
      <c r="P28">
        <v>210</v>
      </c>
      <c r="Q28" s="2">
        <f t="shared" si="0"/>
        <v>0.42</v>
      </c>
      <c r="R28">
        <f t="shared" si="2"/>
        <v>4</v>
      </c>
      <c r="S28" s="1" t="str">
        <f t="shared" si="1"/>
        <v/>
      </c>
    </row>
    <row r="29" spans="1:19" x14ac:dyDescent="0.25">
      <c r="A29" t="s">
        <v>36</v>
      </c>
      <c r="B29" t="s">
        <v>37</v>
      </c>
      <c r="C29">
        <v>28</v>
      </c>
      <c r="D29" t="str">
        <f>VLOOKUP($B29,Лист2!$B:$I,2,FALSE)</f>
        <v>Убушиев</v>
      </c>
      <c r="E29" t="str">
        <f>VLOOKUP($B29,Лист2!$B:$I,3,FALSE)</f>
        <v>Алтан</v>
      </c>
      <c r="F29" t="str">
        <f>VLOOKUP($B29,Лист2!$B:$I,4,FALSE)</f>
        <v>Чингизович</v>
      </c>
      <c r="G29">
        <f>VLOOKUP($B29,Лист2!$B:$I,5,FALSE)</f>
        <v>9</v>
      </c>
      <c r="H29" t="str">
        <f>VLOOKUP($B29,Лист2!$B:$I,8,FALSE)</f>
        <v>город Элиста</v>
      </c>
      <c r="I29" t="str">
        <f>VLOOKUP($B29,Лист2!$B:$I,7,FALSE)</f>
        <v>МБОУ "СОШ № 17"</v>
      </c>
      <c r="J29">
        <v>100</v>
      </c>
      <c r="K29">
        <v>100</v>
      </c>
      <c r="L29">
        <v>0</v>
      </c>
      <c r="N29">
        <v>0</v>
      </c>
      <c r="O29">
        <v>10</v>
      </c>
      <c r="P29">
        <v>210</v>
      </c>
      <c r="Q29" s="2">
        <f t="shared" si="0"/>
        <v>0.42</v>
      </c>
      <c r="R29">
        <f t="shared" si="2"/>
        <v>5</v>
      </c>
      <c r="S29" s="1" t="str">
        <f t="shared" si="1"/>
        <v/>
      </c>
    </row>
    <row r="30" spans="1:19" x14ac:dyDescent="0.25">
      <c r="A30" t="s">
        <v>46</v>
      </c>
      <c r="B30" t="s">
        <v>47</v>
      </c>
      <c r="C30">
        <v>29</v>
      </c>
      <c r="D30" t="str">
        <f>VLOOKUP($B30,Лист2!$B:$I,2,FALSE)</f>
        <v xml:space="preserve">Бассиров </v>
      </c>
      <c r="E30" t="str">
        <f>VLOOKUP($B30,Лист2!$B:$I,3,FALSE)</f>
        <v xml:space="preserve">Виктор </v>
      </c>
      <c r="F30" t="str">
        <f>VLOOKUP($B30,Лист2!$B:$I,4,FALSE)</f>
        <v>Саналович</v>
      </c>
      <c r="G30">
        <f>VLOOKUP($B30,Лист2!$B:$I,5,FALSE)</f>
        <v>9</v>
      </c>
      <c r="H30" t="str">
        <f>VLOOKUP($B30,Лист2!$B:$I,8,FALSE)</f>
        <v>город Элиста</v>
      </c>
      <c r="I30" t="str">
        <f>VLOOKUP($B30,Лист2!$B:$I,7,FALSE)</f>
        <v>МБОУ "ЭТЛ"</v>
      </c>
      <c r="J30">
        <v>100</v>
      </c>
      <c r="K30">
        <v>50</v>
      </c>
      <c r="M30">
        <v>40</v>
      </c>
      <c r="N30">
        <v>0</v>
      </c>
      <c r="O30">
        <v>10</v>
      </c>
      <c r="P30">
        <v>200</v>
      </c>
      <c r="Q30" s="2">
        <f t="shared" si="0"/>
        <v>0.4</v>
      </c>
      <c r="R30">
        <f t="shared" si="2"/>
        <v>6</v>
      </c>
      <c r="S30" s="1" t="str">
        <f t="shared" si="1"/>
        <v/>
      </c>
    </row>
    <row r="31" spans="1:19" x14ac:dyDescent="0.25">
      <c r="A31" t="s">
        <v>60</v>
      </c>
      <c r="B31" t="s">
        <v>61</v>
      </c>
      <c r="C31">
        <v>30</v>
      </c>
      <c r="D31" t="str">
        <f>VLOOKUP($B31,Лист2!$B:$I,2,FALSE)</f>
        <v>Бадмаев</v>
      </c>
      <c r="E31" t="str">
        <f>VLOOKUP($B31,Лист2!$B:$I,3,FALSE)</f>
        <v>Валерий</v>
      </c>
      <c r="F31" t="str">
        <f>VLOOKUP($B31,Лист2!$B:$I,4,FALSE)</f>
        <v>Басангович</v>
      </c>
      <c r="G31">
        <f>VLOOKUP($B31,Лист2!$B:$I,5,FALSE)</f>
        <v>9</v>
      </c>
      <c r="H31" t="str">
        <f>VLOOKUP($B31,Лист2!$B:$I,8,FALSE)</f>
        <v>город Элиста</v>
      </c>
      <c r="I31" t="str">
        <f>VLOOKUP($B31,Лист2!$B:$I,7,FALSE)</f>
        <v>МБОУ "ЭТЛ"</v>
      </c>
      <c r="J31">
        <v>10</v>
      </c>
      <c r="K31">
        <v>100</v>
      </c>
      <c r="L31">
        <v>30</v>
      </c>
      <c r="O31">
        <v>10</v>
      </c>
      <c r="P31">
        <v>150</v>
      </c>
      <c r="Q31" s="2">
        <f t="shared" si="0"/>
        <v>0.3</v>
      </c>
      <c r="R31">
        <f t="shared" si="2"/>
        <v>7</v>
      </c>
      <c r="S31" s="1" t="str">
        <f t="shared" si="1"/>
        <v/>
      </c>
    </row>
    <row r="32" spans="1:19" x14ac:dyDescent="0.25">
      <c r="A32" t="s">
        <v>90</v>
      </c>
      <c r="B32" t="s">
        <v>91</v>
      </c>
      <c r="C32">
        <v>31</v>
      </c>
      <c r="D32" t="str">
        <f>VLOOKUP($B32,Лист2!$B:$I,2,FALSE)</f>
        <v xml:space="preserve">Сорваков </v>
      </c>
      <c r="E32" t="str">
        <f>VLOOKUP($B32,Лист2!$B:$I,3,FALSE)</f>
        <v xml:space="preserve">Алексей </v>
      </c>
      <c r="F32" t="str">
        <f>VLOOKUP($B32,Лист2!$B:$I,4,FALSE)</f>
        <v>Сергеевич</v>
      </c>
      <c r="G32">
        <f>VLOOKUP($B32,Лист2!$B:$I,5,FALSE)</f>
        <v>9</v>
      </c>
      <c r="H32" t="str">
        <f>VLOOKUP($B32,Лист2!$B:$I,8,FALSE)</f>
        <v>город Элиста</v>
      </c>
      <c r="I32" t="str">
        <f>VLOOKUP($B32,Лист2!$B:$I,7,FALSE)</f>
        <v>МБОУ "ЭТЛ"</v>
      </c>
      <c r="J32">
        <v>0</v>
      </c>
      <c r="K32">
        <v>100</v>
      </c>
      <c r="O32">
        <v>0</v>
      </c>
      <c r="P32">
        <v>100</v>
      </c>
      <c r="Q32" s="2">
        <f t="shared" si="0"/>
        <v>0.2</v>
      </c>
      <c r="R32">
        <f t="shared" si="2"/>
        <v>8</v>
      </c>
      <c r="S32" s="1" t="str">
        <f t="shared" si="1"/>
        <v/>
      </c>
    </row>
    <row r="33" spans="1:19" x14ac:dyDescent="0.25">
      <c r="A33" t="s">
        <v>84</v>
      </c>
      <c r="B33" t="s">
        <v>85</v>
      </c>
      <c r="C33">
        <v>32</v>
      </c>
      <c r="D33" t="str">
        <f>VLOOKUP($B33,Лист2!$B:$I,2,FALSE)</f>
        <v>Четырев</v>
      </c>
      <c r="E33" t="str">
        <f>VLOOKUP($B33,Лист2!$B:$I,3,FALSE)</f>
        <v>Глеб</v>
      </c>
      <c r="F33" t="str">
        <f>VLOOKUP($B33,Лист2!$B:$I,4,FALSE)</f>
        <v>Вячеславович</v>
      </c>
      <c r="G33">
        <f>VLOOKUP($B33,Лист2!$B:$I,5,FALSE)</f>
        <v>9</v>
      </c>
      <c r="H33" t="str">
        <f>VLOOKUP($B33,Лист2!$B:$I,8,FALSE)</f>
        <v>город Элиста</v>
      </c>
      <c r="I33" t="str">
        <f>VLOOKUP($B33,Лист2!$B:$I,7,FALSE)</f>
        <v>МБОУ "ЭЛ"</v>
      </c>
      <c r="J33">
        <v>0</v>
      </c>
      <c r="K33">
        <v>100</v>
      </c>
      <c r="N33">
        <v>0</v>
      </c>
      <c r="O33">
        <v>0</v>
      </c>
      <c r="P33">
        <v>100</v>
      </c>
      <c r="Q33" s="2">
        <f t="shared" si="0"/>
        <v>0.2</v>
      </c>
      <c r="R33">
        <f t="shared" si="2"/>
        <v>9</v>
      </c>
      <c r="S33" s="1" t="str">
        <f t="shared" si="1"/>
        <v/>
      </c>
    </row>
    <row r="34" spans="1:19" x14ac:dyDescent="0.25">
      <c r="A34" t="s">
        <v>98</v>
      </c>
      <c r="B34" t="s">
        <v>99</v>
      </c>
      <c r="C34">
        <v>33</v>
      </c>
      <c r="D34" t="str">
        <f>VLOOKUP($B34,Лист2!$B:$I,2,FALSE)</f>
        <v>Долдунов</v>
      </c>
      <c r="E34" t="str">
        <f>VLOOKUP($B34,Лист2!$B:$I,3,FALSE)</f>
        <v>Максим</v>
      </c>
      <c r="F34" t="str">
        <f>VLOOKUP($B34,Лист2!$B:$I,4,FALSE)</f>
        <v>Валерьевич</v>
      </c>
      <c r="G34">
        <f>VLOOKUP($B34,Лист2!$B:$I,5,FALSE)</f>
        <v>9</v>
      </c>
      <c r="H34" t="str">
        <f>VLOOKUP($B34,Лист2!$B:$I,8,FALSE)</f>
        <v>город Элиста</v>
      </c>
      <c r="I34" t="str">
        <f>VLOOKUP($B34,Лист2!$B:$I,7,FALSE)</f>
        <v>МБОУ "СОШ № 17"</v>
      </c>
      <c r="J34">
        <v>10</v>
      </c>
      <c r="K34">
        <v>0</v>
      </c>
      <c r="L34">
        <v>0</v>
      </c>
      <c r="M34">
        <v>20</v>
      </c>
      <c r="N34">
        <v>0</v>
      </c>
      <c r="O34">
        <v>0</v>
      </c>
      <c r="P34">
        <v>30</v>
      </c>
      <c r="Q34" s="2">
        <f t="shared" si="0"/>
        <v>0.06</v>
      </c>
      <c r="R34">
        <f t="shared" si="2"/>
        <v>10</v>
      </c>
      <c r="S34" s="1" t="str">
        <f t="shared" si="1"/>
        <v/>
      </c>
    </row>
    <row r="35" spans="1:19" x14ac:dyDescent="0.25">
      <c r="A35" t="s">
        <v>10</v>
      </c>
      <c r="B35" t="s">
        <v>11</v>
      </c>
      <c r="C35">
        <v>34</v>
      </c>
      <c r="D35" t="str">
        <f>VLOOKUP($B35,Лист2!$B:$I,2,FALSE)</f>
        <v xml:space="preserve">Колкарева </v>
      </c>
      <c r="E35" t="str">
        <f>VLOOKUP($B35,Лист2!$B:$I,3,FALSE)</f>
        <v xml:space="preserve">Даяна </v>
      </c>
      <c r="F35" t="str">
        <f>VLOOKUP($B35,Лист2!$B:$I,4,FALSE)</f>
        <v>Вадимовна</v>
      </c>
      <c r="G35">
        <f>VLOOKUP($B35,Лист2!$B:$I,5,FALSE)</f>
        <v>10</v>
      </c>
      <c r="H35" t="str">
        <f>VLOOKUP($B35,Лист2!$B:$I,8,FALSE)</f>
        <v>город Элиста</v>
      </c>
      <c r="I35" t="str">
        <f>VLOOKUP($B35,Лист2!$B:$I,7,FALSE)</f>
        <v>МБОУ "ЭЛ"</v>
      </c>
      <c r="J35">
        <v>100</v>
      </c>
      <c r="K35">
        <v>100</v>
      </c>
      <c r="L35">
        <v>100</v>
      </c>
      <c r="M35">
        <v>100</v>
      </c>
      <c r="O35">
        <v>100</v>
      </c>
      <c r="P35">
        <v>500</v>
      </c>
      <c r="Q35" s="2">
        <f t="shared" si="0"/>
        <v>1</v>
      </c>
      <c r="R35">
        <f t="shared" si="2"/>
        <v>1</v>
      </c>
      <c r="S35" s="1" t="str">
        <f t="shared" si="1"/>
        <v>Победитель</v>
      </c>
    </row>
    <row r="36" spans="1:19" x14ac:dyDescent="0.25">
      <c r="A36" t="s">
        <v>22</v>
      </c>
      <c r="B36" t="s">
        <v>23</v>
      </c>
      <c r="C36">
        <v>35</v>
      </c>
      <c r="D36" t="str">
        <f>VLOOKUP($B36,Лист2!$B:$I,2,FALSE)</f>
        <v>Муниев</v>
      </c>
      <c r="E36" t="str">
        <f>VLOOKUP($B36,Лист2!$B:$I,3,FALSE)</f>
        <v>Эдуард</v>
      </c>
      <c r="F36" t="str">
        <f>VLOOKUP($B36,Лист2!$B:$I,4,FALSE)</f>
        <v>Аркадьевич</v>
      </c>
      <c r="G36">
        <f>VLOOKUP($B36,Лист2!$B:$I,5,FALSE)</f>
        <v>10</v>
      </c>
      <c r="H36" t="str">
        <f>VLOOKUP($B36,Лист2!$B:$I,8,FALSE)</f>
        <v>город Элиста</v>
      </c>
      <c r="I36" t="str">
        <f>VLOOKUP($B36,Лист2!$B:$I,7,FALSE)</f>
        <v>МБОУ "ЭТЛ"</v>
      </c>
      <c r="J36">
        <v>0</v>
      </c>
      <c r="K36">
        <v>100</v>
      </c>
      <c r="L36">
        <v>100</v>
      </c>
      <c r="M36">
        <v>100</v>
      </c>
      <c r="O36">
        <v>30</v>
      </c>
      <c r="P36">
        <v>330</v>
      </c>
      <c r="Q36" s="2">
        <f t="shared" si="0"/>
        <v>0.66</v>
      </c>
      <c r="R36">
        <f t="shared" si="2"/>
        <v>2</v>
      </c>
      <c r="S36" s="1" t="str">
        <f t="shared" si="1"/>
        <v>Призер</v>
      </c>
    </row>
    <row r="37" spans="1:19" x14ac:dyDescent="0.25">
      <c r="A37" t="s">
        <v>26</v>
      </c>
      <c r="B37" t="s">
        <v>27</v>
      </c>
      <c r="C37">
        <v>36</v>
      </c>
      <c r="D37" t="str">
        <f>VLOOKUP($B37,Лист2!$B:$I,2,FALSE)</f>
        <v>Бембетов</v>
      </c>
      <c r="E37" t="str">
        <f>VLOOKUP($B37,Лист2!$B:$I,3,FALSE)</f>
        <v>Алтан</v>
      </c>
      <c r="F37" t="str">
        <f>VLOOKUP($B37,Лист2!$B:$I,4,FALSE)</f>
        <v>Баирович</v>
      </c>
      <c r="G37">
        <f>VLOOKUP($B37,Лист2!$B:$I,5,FALSE)</f>
        <v>10</v>
      </c>
      <c r="H37" t="str">
        <f>VLOOKUP($B37,Лист2!$B:$I,8,FALSE)</f>
        <v>город Элиста</v>
      </c>
      <c r="I37" t="str">
        <f>VLOOKUP($B37,Лист2!$B:$I,7,FALSE)</f>
        <v>МБОУ "СОШ №3"</v>
      </c>
      <c r="J37">
        <v>0</v>
      </c>
      <c r="K37">
        <v>100</v>
      </c>
      <c r="L37">
        <v>0</v>
      </c>
      <c r="M37">
        <v>100</v>
      </c>
      <c r="N37">
        <v>0</v>
      </c>
      <c r="O37">
        <v>100</v>
      </c>
      <c r="P37">
        <v>300</v>
      </c>
      <c r="Q37" s="2">
        <f t="shared" si="0"/>
        <v>0.6</v>
      </c>
      <c r="R37">
        <f t="shared" si="2"/>
        <v>3</v>
      </c>
      <c r="S37" s="1" t="str">
        <f t="shared" si="1"/>
        <v>Призер</v>
      </c>
    </row>
    <row r="38" spans="1:19" x14ac:dyDescent="0.25">
      <c r="A38" t="s">
        <v>30</v>
      </c>
      <c r="B38" t="s">
        <v>31</v>
      </c>
      <c r="C38">
        <v>37</v>
      </c>
      <c r="D38" t="str">
        <f>VLOOKUP($B38,Лист2!$B:$I,2,FALSE)</f>
        <v>Санджиев</v>
      </c>
      <c r="E38" t="str">
        <f>VLOOKUP($B38,Лист2!$B:$I,3,FALSE)</f>
        <v>Дольган</v>
      </c>
      <c r="F38" t="str">
        <f>VLOOKUP($B38,Лист2!$B:$I,4,FALSE)</f>
        <v>Ниязбекович</v>
      </c>
      <c r="G38">
        <f>VLOOKUP($B38,Лист2!$B:$I,5,FALSE)</f>
        <v>10</v>
      </c>
      <c r="H38" t="str">
        <f>VLOOKUP($B38,Лист2!$B:$I,8,FALSE)</f>
        <v>город Элиста</v>
      </c>
      <c r="I38" t="str">
        <f>VLOOKUP($B38,Лист2!$B:$I,7,FALSE)</f>
        <v>МБОУ "ЭЛ"</v>
      </c>
      <c r="J38">
        <v>100</v>
      </c>
      <c r="K38">
        <v>100</v>
      </c>
      <c r="M38">
        <v>20</v>
      </c>
      <c r="O38">
        <v>10</v>
      </c>
      <c r="P38">
        <v>230</v>
      </c>
      <c r="Q38" s="2">
        <f t="shared" si="0"/>
        <v>0.46</v>
      </c>
      <c r="R38">
        <f t="shared" si="2"/>
        <v>4</v>
      </c>
      <c r="S38" s="1" t="str">
        <f t="shared" si="1"/>
        <v/>
      </c>
    </row>
    <row r="39" spans="1:19" x14ac:dyDescent="0.25">
      <c r="A39" t="s">
        <v>42</v>
      </c>
      <c r="B39" t="s">
        <v>43</v>
      </c>
      <c r="C39">
        <v>38</v>
      </c>
      <c r="D39" t="str">
        <f>VLOOKUP($B39,Лист2!$B:$I,2,FALSE)</f>
        <v>Каншаева</v>
      </c>
      <c r="E39" t="str">
        <f>VLOOKUP($B39,Лист2!$B:$I,3,FALSE)</f>
        <v>Милана</v>
      </c>
      <c r="F39" t="str">
        <f>VLOOKUP($B39,Лист2!$B:$I,4,FALSE)</f>
        <v>Павловна</v>
      </c>
      <c r="G39">
        <f>VLOOKUP($B39,Лист2!$B:$I,5,FALSE)</f>
        <v>10</v>
      </c>
      <c r="H39" t="str">
        <f>VLOOKUP($B39,Лист2!$B:$I,8,FALSE)</f>
        <v>город Элиста</v>
      </c>
      <c r="I39" t="str">
        <f>VLOOKUP($B39,Лист2!$B:$I,7,FALSE)</f>
        <v>МБОУ "ЭМГ"</v>
      </c>
      <c r="J39">
        <v>10</v>
      </c>
      <c r="K39">
        <v>100</v>
      </c>
      <c r="M39">
        <v>0</v>
      </c>
      <c r="N39">
        <v>0</v>
      </c>
      <c r="O39">
        <v>100</v>
      </c>
      <c r="P39">
        <v>210</v>
      </c>
      <c r="Q39" s="2">
        <f t="shared" si="0"/>
        <v>0.42</v>
      </c>
      <c r="R39">
        <f t="shared" si="2"/>
        <v>5</v>
      </c>
      <c r="S39" s="1" t="str">
        <f t="shared" si="1"/>
        <v/>
      </c>
    </row>
    <row r="40" spans="1:19" x14ac:dyDescent="0.25">
      <c r="A40" t="s">
        <v>44</v>
      </c>
      <c r="B40" t="s">
        <v>45</v>
      </c>
      <c r="C40">
        <v>39</v>
      </c>
      <c r="D40" t="str">
        <f>VLOOKUP($B40,Лист2!$B:$I,2,FALSE)</f>
        <v>Гувуров</v>
      </c>
      <c r="E40" t="str">
        <f>VLOOKUP($B40,Лист2!$B:$I,3,FALSE)</f>
        <v>Руслан</v>
      </c>
      <c r="F40" t="str">
        <f>VLOOKUP($B40,Лист2!$B:$I,4,FALSE)</f>
        <v>Баатрович</v>
      </c>
      <c r="G40">
        <f>VLOOKUP($B40,Лист2!$B:$I,5,FALSE)</f>
        <v>10</v>
      </c>
      <c r="H40" t="str">
        <f>VLOOKUP($B40,Лист2!$B:$I,8,FALSE)</f>
        <v>город Элиста</v>
      </c>
      <c r="I40" t="str">
        <f>VLOOKUP($B40,Лист2!$B:$I,7,FALSE)</f>
        <v>МБОУ "ЭЛ"</v>
      </c>
      <c r="J40">
        <v>100</v>
      </c>
      <c r="K40">
        <v>100</v>
      </c>
      <c r="O40">
        <v>0</v>
      </c>
      <c r="P40">
        <v>200</v>
      </c>
      <c r="Q40" s="2">
        <f t="shared" si="0"/>
        <v>0.4</v>
      </c>
      <c r="R40">
        <f t="shared" si="2"/>
        <v>6</v>
      </c>
      <c r="S40" s="1" t="str">
        <f t="shared" si="1"/>
        <v/>
      </c>
    </row>
    <row r="41" spans="1:19" x14ac:dyDescent="0.25">
      <c r="A41" t="s">
        <v>48</v>
      </c>
      <c r="B41" t="s">
        <v>49</v>
      </c>
      <c r="C41">
        <v>40</v>
      </c>
      <c r="D41" t="str">
        <f>VLOOKUP($B41,Лист2!$B:$I,2,FALSE)</f>
        <v xml:space="preserve">Хампэ </v>
      </c>
      <c r="E41" t="str">
        <f>VLOOKUP($B41,Лист2!$B:$I,3,FALSE)</f>
        <v xml:space="preserve">Тимофей </v>
      </c>
      <c r="F41" t="str">
        <f>VLOOKUP($B41,Лист2!$B:$I,4,FALSE)</f>
        <v>Алексеевич</v>
      </c>
      <c r="G41">
        <f>VLOOKUP($B41,Лист2!$B:$I,5,FALSE)</f>
        <v>10</v>
      </c>
      <c r="H41" t="str">
        <f>VLOOKUP($B41,Лист2!$B:$I,8,FALSE)</f>
        <v>город Элиста</v>
      </c>
      <c r="I41" t="str">
        <f>VLOOKUP($B41,Лист2!$B:$I,7,FALSE)</f>
        <v>МБОУ "ЭМГ"</v>
      </c>
      <c r="J41">
        <v>100</v>
      </c>
      <c r="K41">
        <v>100</v>
      </c>
      <c r="M41">
        <v>0</v>
      </c>
      <c r="P41">
        <v>200</v>
      </c>
      <c r="Q41" s="2">
        <f t="shared" si="0"/>
        <v>0.4</v>
      </c>
      <c r="R41">
        <f t="shared" si="2"/>
        <v>7</v>
      </c>
      <c r="S41" s="1" t="str">
        <f t="shared" si="1"/>
        <v/>
      </c>
    </row>
    <row r="42" spans="1:19" x14ac:dyDescent="0.25">
      <c r="A42" t="s">
        <v>56</v>
      </c>
      <c r="B42" t="s">
        <v>57</v>
      </c>
      <c r="C42">
        <v>41</v>
      </c>
      <c r="D42" t="str">
        <f>VLOOKUP($B42,Лист2!$B:$I,2,FALSE)</f>
        <v>Очиров</v>
      </c>
      <c r="E42" t="str">
        <f>VLOOKUP($B42,Лист2!$B:$I,3,FALSE)</f>
        <v>Наран</v>
      </c>
      <c r="F42" t="str">
        <f>VLOOKUP($B42,Лист2!$B:$I,4,FALSE)</f>
        <v>Петрович</v>
      </c>
      <c r="G42">
        <f>VLOOKUP($B42,Лист2!$B:$I,5,FALSE)</f>
        <v>10</v>
      </c>
      <c r="H42" t="str">
        <f>VLOOKUP($B42,Лист2!$B:$I,8,FALSE)</f>
        <v>город Элиста</v>
      </c>
      <c r="I42" t="str">
        <f>VLOOKUP($B42,Лист2!$B:$I,7,FALSE)</f>
        <v>МБОУ "ЭЛ"</v>
      </c>
      <c r="J42">
        <v>10</v>
      </c>
      <c r="K42">
        <v>100</v>
      </c>
      <c r="L42">
        <v>30</v>
      </c>
      <c r="M42">
        <v>20</v>
      </c>
      <c r="N42">
        <v>0</v>
      </c>
      <c r="P42">
        <v>160</v>
      </c>
      <c r="Q42" s="2">
        <f t="shared" si="0"/>
        <v>0.32</v>
      </c>
      <c r="R42">
        <f t="shared" si="2"/>
        <v>8</v>
      </c>
      <c r="S42" s="1" t="str">
        <f t="shared" si="1"/>
        <v/>
      </c>
    </row>
    <row r="43" spans="1:19" x14ac:dyDescent="0.25">
      <c r="A43" t="s">
        <v>76</v>
      </c>
      <c r="B43" t="s">
        <v>77</v>
      </c>
      <c r="C43">
        <v>42</v>
      </c>
      <c r="D43" t="str">
        <f>VLOOKUP($B43,Лист2!$B:$I,2,FALSE)</f>
        <v>Цебекова</v>
      </c>
      <c r="E43" t="str">
        <f>VLOOKUP($B43,Лист2!$B:$I,3,FALSE)</f>
        <v>Карина</v>
      </c>
      <c r="F43" t="str">
        <f>VLOOKUP($B43,Лист2!$B:$I,4,FALSE)</f>
        <v>Очировна</v>
      </c>
      <c r="G43">
        <f>VLOOKUP($B43,Лист2!$B:$I,5,FALSE)</f>
        <v>10</v>
      </c>
      <c r="H43" t="str">
        <f>VLOOKUP($B43,Лист2!$B:$I,8,FALSE)</f>
        <v>город Элиста</v>
      </c>
      <c r="I43" t="str">
        <f>VLOOKUP($B43,Лист2!$B:$I,7,FALSE)</f>
        <v>МБОУ "ЭЛ"</v>
      </c>
      <c r="J43">
        <v>10</v>
      </c>
      <c r="K43">
        <v>100</v>
      </c>
      <c r="L43">
        <v>0</v>
      </c>
      <c r="M43">
        <v>0</v>
      </c>
      <c r="O43">
        <v>0</v>
      </c>
      <c r="P43">
        <v>110</v>
      </c>
      <c r="Q43" s="2">
        <f t="shared" si="0"/>
        <v>0.22</v>
      </c>
      <c r="R43">
        <f t="shared" si="2"/>
        <v>9</v>
      </c>
      <c r="S43" s="1" t="str">
        <f t="shared" si="1"/>
        <v/>
      </c>
    </row>
    <row r="44" spans="1:19" x14ac:dyDescent="0.25">
      <c r="A44" t="s">
        <v>80</v>
      </c>
      <c r="B44" t="s">
        <v>81</v>
      </c>
      <c r="C44">
        <v>43</v>
      </c>
      <c r="D44" t="str">
        <f>VLOOKUP($B44,Лист2!$B:$I,2,FALSE)</f>
        <v>Кикеев</v>
      </c>
      <c r="E44" t="str">
        <f>VLOOKUP($B44,Лист2!$B:$I,3,FALSE)</f>
        <v>Данир</v>
      </c>
      <c r="F44" t="str">
        <f>VLOOKUP($B44,Лист2!$B:$I,4,FALSE)</f>
        <v>Михайлович</v>
      </c>
      <c r="G44">
        <f>VLOOKUP($B44,Лист2!$B:$I,5,FALSE)</f>
        <v>10</v>
      </c>
      <c r="H44" t="str">
        <f>VLOOKUP($B44,Лист2!$B:$I,8,FALSE)</f>
        <v>город Элиста</v>
      </c>
      <c r="I44" t="str">
        <f>VLOOKUP($B44,Лист2!$B:$I,7,FALSE)</f>
        <v>МБОУ "СОШ №21"</v>
      </c>
      <c r="J44">
        <v>100</v>
      </c>
      <c r="M44">
        <v>0</v>
      </c>
      <c r="P44">
        <v>100</v>
      </c>
      <c r="Q44" s="2">
        <f t="shared" si="0"/>
        <v>0.2</v>
      </c>
      <c r="R44">
        <f t="shared" si="2"/>
        <v>10</v>
      </c>
      <c r="S44" s="1" t="str">
        <f t="shared" si="1"/>
        <v/>
      </c>
    </row>
    <row r="45" spans="1:19" x14ac:dyDescent="0.25">
      <c r="A45" t="s">
        <v>78</v>
      </c>
      <c r="B45" t="s">
        <v>79</v>
      </c>
      <c r="C45">
        <v>44</v>
      </c>
      <c r="D45" t="str">
        <f>VLOOKUP($B45,Лист2!$B:$I,2,FALSE)</f>
        <v xml:space="preserve">Чужгинова </v>
      </c>
      <c r="E45" t="str">
        <f>VLOOKUP($B45,Лист2!$B:$I,3,FALSE)</f>
        <v xml:space="preserve">Александра </v>
      </c>
      <c r="F45" t="str">
        <f>VLOOKUP($B45,Лист2!$B:$I,4,FALSE)</f>
        <v>Сарановна</v>
      </c>
      <c r="G45">
        <f>VLOOKUP($B45,Лист2!$B:$I,5,FALSE)</f>
        <v>10</v>
      </c>
      <c r="H45" t="str">
        <f>VLOOKUP($B45,Лист2!$B:$I,8,FALSE)</f>
        <v>город Элиста</v>
      </c>
      <c r="I45" t="str">
        <f>VLOOKUP($B45,Лист2!$B:$I,7,FALSE)</f>
        <v>МБОУ "ЭЛ"</v>
      </c>
      <c r="J45">
        <v>100</v>
      </c>
      <c r="K45">
        <v>0</v>
      </c>
      <c r="M45">
        <v>0</v>
      </c>
      <c r="O45">
        <v>0</v>
      </c>
      <c r="P45">
        <v>100</v>
      </c>
      <c r="Q45" s="2">
        <f t="shared" si="0"/>
        <v>0.2</v>
      </c>
      <c r="R45">
        <f t="shared" si="2"/>
        <v>11</v>
      </c>
      <c r="S45" s="1" t="str">
        <f t="shared" si="1"/>
        <v/>
      </c>
    </row>
    <row r="46" spans="1:19" x14ac:dyDescent="0.25">
      <c r="A46" t="s">
        <v>96</v>
      </c>
      <c r="B46" t="s">
        <v>97</v>
      </c>
      <c r="C46">
        <v>45</v>
      </c>
      <c r="D46" t="str">
        <f>VLOOKUP($B46,Лист2!$B:$I,2,FALSE)</f>
        <v>Коженбаев</v>
      </c>
      <c r="E46" t="str">
        <f>VLOOKUP($B46,Лист2!$B:$I,3,FALSE)</f>
        <v>Эрдем</v>
      </c>
      <c r="F46" t="str">
        <f>VLOOKUP($B46,Лист2!$B:$I,4,FALSE)</f>
        <v>Артурович</v>
      </c>
      <c r="G46">
        <f>VLOOKUP($B46,Лист2!$B:$I,5,FALSE)</f>
        <v>10</v>
      </c>
      <c r="H46" t="str">
        <f>VLOOKUP($B46,Лист2!$B:$I,8,FALSE)</f>
        <v>город Элиста</v>
      </c>
      <c r="I46" t="str">
        <f>VLOOKUP($B46,Лист2!$B:$I,7,FALSE)</f>
        <v>МБОУ "ЭЛ"</v>
      </c>
      <c r="J46">
        <v>10</v>
      </c>
      <c r="K46">
        <v>50</v>
      </c>
      <c r="P46">
        <v>60</v>
      </c>
      <c r="Q46" s="2">
        <f t="shared" si="0"/>
        <v>0.12</v>
      </c>
      <c r="R46">
        <f t="shared" si="2"/>
        <v>12</v>
      </c>
      <c r="S46" s="1" t="str">
        <f t="shared" si="1"/>
        <v/>
      </c>
    </row>
    <row r="47" spans="1:19" x14ac:dyDescent="0.25">
      <c r="A47" t="s">
        <v>102</v>
      </c>
      <c r="B47" t="s">
        <v>103</v>
      </c>
      <c r="C47">
        <v>46</v>
      </c>
      <c r="D47" t="str">
        <f>VLOOKUP($B47,Лист2!$B:$I,2,FALSE)</f>
        <v>Бадмаев</v>
      </c>
      <c r="E47" t="str">
        <f>VLOOKUP($B47,Лист2!$B:$I,3,FALSE)</f>
        <v>Нарн</v>
      </c>
      <c r="F47" t="str">
        <f>VLOOKUP($B47,Лист2!$B:$I,4,FALSE)</f>
        <v>Мергенович</v>
      </c>
      <c r="G47">
        <f>VLOOKUP($B47,Лист2!$B:$I,5,FALSE)</f>
        <v>10</v>
      </c>
      <c r="H47" t="str">
        <f>VLOOKUP($B47,Лист2!$B:$I,8,FALSE)</f>
        <v>город Элиста</v>
      </c>
      <c r="I47" t="str">
        <f>VLOOKUP($B47,Лист2!$B:$I,7,FALSE)</f>
        <v>МБОУ "ЭЛ"</v>
      </c>
      <c r="J47">
        <v>0</v>
      </c>
      <c r="K47">
        <v>10</v>
      </c>
      <c r="P47">
        <v>10</v>
      </c>
      <c r="Q47" s="2">
        <f t="shared" si="0"/>
        <v>0.02</v>
      </c>
      <c r="R47">
        <f t="shared" si="2"/>
        <v>13</v>
      </c>
      <c r="S47" s="1" t="str">
        <f t="shared" si="1"/>
        <v/>
      </c>
    </row>
    <row r="48" spans="1:19" x14ac:dyDescent="0.25">
      <c r="A48" t="s">
        <v>6</v>
      </c>
      <c r="B48" t="s">
        <v>7</v>
      </c>
      <c r="C48">
        <v>47</v>
      </c>
      <c r="D48" t="str">
        <f>VLOOKUP($B48,Лист2!$B:$I,2,FALSE)</f>
        <v xml:space="preserve">Бурлуткин </v>
      </c>
      <c r="E48" t="str">
        <f>VLOOKUP($B48,Лист2!$B:$I,3,FALSE)</f>
        <v xml:space="preserve">Лавр </v>
      </c>
      <c r="F48" t="str">
        <f>VLOOKUP($B48,Лист2!$B:$I,4,FALSE)</f>
        <v>Георгиевич</v>
      </c>
      <c r="G48">
        <f>VLOOKUP($B48,Лист2!$B:$I,5,FALSE)</f>
        <v>11</v>
      </c>
      <c r="H48" t="str">
        <f>VLOOKUP($B48,Лист2!$B:$I,8,FALSE)</f>
        <v>город Элиста</v>
      </c>
      <c r="I48" t="str">
        <f>VLOOKUP($B48,Лист2!$B:$I,7,FALSE)</f>
        <v>МБОУ "ЭЛ"</v>
      </c>
      <c r="J48">
        <v>100</v>
      </c>
      <c r="K48">
        <v>100</v>
      </c>
      <c r="L48">
        <v>100</v>
      </c>
      <c r="M48">
        <v>100</v>
      </c>
      <c r="N48">
        <v>0</v>
      </c>
      <c r="O48">
        <v>100</v>
      </c>
      <c r="P48">
        <v>500</v>
      </c>
      <c r="Q48" s="2">
        <f t="shared" si="0"/>
        <v>1</v>
      </c>
      <c r="R48">
        <f t="shared" si="2"/>
        <v>1</v>
      </c>
      <c r="S48" s="1" t="str">
        <f t="shared" si="1"/>
        <v>Победитель</v>
      </c>
    </row>
    <row r="49" spans="1:19" x14ac:dyDescent="0.25">
      <c r="A49" t="s">
        <v>8</v>
      </c>
      <c r="B49" t="s">
        <v>9</v>
      </c>
      <c r="C49">
        <v>48</v>
      </c>
      <c r="D49" t="str">
        <f>VLOOKUP($B49,Лист2!$B:$I,2,FALSE)</f>
        <v xml:space="preserve">Коростылев </v>
      </c>
      <c r="E49" t="str">
        <f>VLOOKUP($B49,Лист2!$B:$I,3,FALSE)</f>
        <v xml:space="preserve">Никита </v>
      </c>
      <c r="F49" t="str">
        <f>VLOOKUP($B49,Лист2!$B:$I,4,FALSE)</f>
        <v>Денисович</v>
      </c>
      <c r="G49">
        <f>VLOOKUP($B49,Лист2!$B:$I,5,FALSE)</f>
        <v>11</v>
      </c>
      <c r="H49" t="str">
        <f>VLOOKUP($B49,Лист2!$B:$I,8,FALSE)</f>
        <v>город Элиста</v>
      </c>
      <c r="I49" t="str">
        <f>VLOOKUP($B49,Лист2!$B:$I,7,FALSE)</f>
        <v>МБОУ "ЭЛ"</v>
      </c>
      <c r="J49">
        <v>100</v>
      </c>
      <c r="K49">
        <v>100</v>
      </c>
      <c r="L49">
        <v>100</v>
      </c>
      <c r="M49">
        <v>100</v>
      </c>
      <c r="O49">
        <v>50</v>
      </c>
      <c r="P49">
        <v>450</v>
      </c>
      <c r="Q49" s="2">
        <f t="shared" si="0"/>
        <v>0.9</v>
      </c>
      <c r="R49">
        <f t="shared" si="2"/>
        <v>2</v>
      </c>
      <c r="S49" s="1" t="str">
        <f t="shared" si="1"/>
        <v>Призер</v>
      </c>
    </row>
    <row r="50" spans="1:19" x14ac:dyDescent="0.25">
      <c r="A50" t="s">
        <v>12</v>
      </c>
      <c r="B50" t="s">
        <v>13</v>
      </c>
      <c r="C50">
        <v>49</v>
      </c>
      <c r="D50" t="str">
        <f>VLOOKUP($B50,Лист2!$B:$I,2,FALSE)</f>
        <v xml:space="preserve">Чи-жо-одо </v>
      </c>
      <c r="E50" t="str">
        <f>VLOOKUP($B50,Лист2!$B:$I,3,FALSE)</f>
        <v xml:space="preserve">Иляна </v>
      </c>
      <c r="F50" t="str">
        <f>VLOOKUP($B50,Лист2!$B:$I,4,FALSE)</f>
        <v>Сергеевна</v>
      </c>
      <c r="G50">
        <f>VLOOKUP($B50,Лист2!$B:$I,5,FALSE)</f>
        <v>11</v>
      </c>
      <c r="H50" t="str">
        <f>VLOOKUP($B50,Лист2!$B:$I,8,FALSE)</f>
        <v>город Элиста</v>
      </c>
      <c r="I50" t="str">
        <f>VLOOKUP($B50,Лист2!$B:$I,7,FALSE)</f>
        <v>МБОУ "ЭЛ"</v>
      </c>
      <c r="J50">
        <v>100</v>
      </c>
      <c r="K50">
        <v>100</v>
      </c>
      <c r="L50">
        <v>30</v>
      </c>
      <c r="M50">
        <v>100</v>
      </c>
      <c r="O50">
        <v>100</v>
      </c>
      <c r="P50">
        <v>430</v>
      </c>
      <c r="Q50" s="2">
        <f t="shared" si="0"/>
        <v>0.86</v>
      </c>
      <c r="R50">
        <f t="shared" si="2"/>
        <v>3</v>
      </c>
      <c r="S50" s="1" t="str">
        <f t="shared" si="1"/>
        <v>Призер</v>
      </c>
    </row>
    <row r="51" spans="1:19" x14ac:dyDescent="0.25">
      <c r="A51" t="s">
        <v>16</v>
      </c>
      <c r="B51" t="s">
        <v>17</v>
      </c>
      <c r="C51">
        <v>50</v>
      </c>
      <c r="D51" t="str">
        <f>VLOOKUP($B51,Лист2!$B:$I,2,FALSE)</f>
        <v xml:space="preserve">Шамаков </v>
      </c>
      <c r="E51" t="str">
        <f>VLOOKUP($B51,Лист2!$B:$I,3,FALSE)</f>
        <v xml:space="preserve">Наран </v>
      </c>
      <c r="F51" t="str">
        <f>VLOOKUP($B51,Лист2!$B:$I,4,FALSE)</f>
        <v>Тенгисович</v>
      </c>
      <c r="G51">
        <f>VLOOKUP($B51,Лист2!$B:$I,5,FALSE)</f>
        <v>11</v>
      </c>
      <c r="H51" t="str">
        <f>VLOOKUP($B51,Лист2!$B:$I,8,FALSE)</f>
        <v>город Элиста</v>
      </c>
      <c r="I51" t="str">
        <f>VLOOKUP($B51,Лист2!$B:$I,7,FALSE)</f>
        <v>МБОУ "СОШ № 17"</v>
      </c>
      <c r="J51">
        <v>100</v>
      </c>
      <c r="K51">
        <v>100</v>
      </c>
      <c r="L51">
        <v>100</v>
      </c>
      <c r="M51">
        <v>100</v>
      </c>
      <c r="N51">
        <v>0</v>
      </c>
      <c r="O51">
        <v>0</v>
      </c>
      <c r="P51">
        <v>400</v>
      </c>
      <c r="Q51" s="2">
        <f t="shared" si="0"/>
        <v>0.8</v>
      </c>
      <c r="R51">
        <f t="shared" si="2"/>
        <v>4</v>
      </c>
      <c r="S51" s="1" t="str">
        <f t="shared" si="1"/>
        <v>Призер</v>
      </c>
    </row>
    <row r="52" spans="1:19" x14ac:dyDescent="0.25">
      <c r="A52" t="s">
        <v>18</v>
      </c>
      <c r="B52" t="s">
        <v>19</v>
      </c>
      <c r="C52">
        <v>51</v>
      </c>
      <c r="D52" t="str">
        <f>VLOOKUP($B52,Лист2!$B:$I,2,FALSE)</f>
        <v xml:space="preserve">Суянов </v>
      </c>
      <c r="E52" t="str">
        <f>VLOOKUP($B52,Лист2!$B:$I,3,FALSE)</f>
        <v xml:space="preserve">Эльвег </v>
      </c>
      <c r="F52" t="str">
        <f>VLOOKUP($B52,Лист2!$B:$I,4,FALSE)</f>
        <v>Очирович</v>
      </c>
      <c r="G52">
        <f>VLOOKUP($B52,Лист2!$B:$I,5,FALSE)</f>
        <v>11</v>
      </c>
      <c r="H52" t="str">
        <f>VLOOKUP($B52,Лист2!$B:$I,8,FALSE)</f>
        <v>город Элиста</v>
      </c>
      <c r="I52" t="str">
        <f>VLOOKUP($B52,Лист2!$B:$I,7,FALSE)</f>
        <v>МБОУ "ЭТЛ"</v>
      </c>
      <c r="J52">
        <v>100</v>
      </c>
      <c r="K52">
        <v>100</v>
      </c>
      <c r="M52">
        <v>65</v>
      </c>
      <c r="N52">
        <v>0</v>
      </c>
      <c r="O52">
        <v>100</v>
      </c>
      <c r="P52">
        <v>365</v>
      </c>
      <c r="Q52" s="2">
        <f t="shared" si="0"/>
        <v>0.73</v>
      </c>
      <c r="R52">
        <f t="shared" si="2"/>
        <v>5</v>
      </c>
      <c r="S52" s="1" t="str">
        <f t="shared" si="1"/>
        <v>Призер</v>
      </c>
    </row>
    <row r="53" spans="1:19" x14ac:dyDescent="0.25">
      <c r="A53" t="s">
        <v>20</v>
      </c>
      <c r="B53" t="s">
        <v>21</v>
      </c>
      <c r="C53">
        <v>52</v>
      </c>
      <c r="D53" t="str">
        <f>VLOOKUP($B53,Лист2!$B:$I,2,FALSE)</f>
        <v xml:space="preserve">Сарангов </v>
      </c>
      <c r="E53" t="str">
        <f>VLOOKUP($B53,Лист2!$B:$I,3,FALSE)</f>
        <v xml:space="preserve">Арслан </v>
      </c>
      <c r="F53" t="str">
        <f>VLOOKUP($B53,Лист2!$B:$I,4,FALSE)</f>
        <v>Владиславович</v>
      </c>
      <c r="G53">
        <f>VLOOKUP($B53,Лист2!$B:$I,5,FALSE)</f>
        <v>11</v>
      </c>
      <c r="H53" t="str">
        <f>VLOOKUP($B53,Лист2!$B:$I,8,FALSE)</f>
        <v>город Элиста</v>
      </c>
      <c r="I53" t="str">
        <f>VLOOKUP($B53,Лист2!$B:$I,7,FALSE)</f>
        <v>МБОУ "ЭТЛ"</v>
      </c>
      <c r="J53">
        <v>100</v>
      </c>
      <c r="K53">
        <v>100</v>
      </c>
      <c r="M53">
        <v>40</v>
      </c>
      <c r="O53">
        <v>100</v>
      </c>
      <c r="P53">
        <v>340</v>
      </c>
      <c r="Q53" s="2">
        <f t="shared" si="0"/>
        <v>0.68</v>
      </c>
      <c r="R53">
        <f t="shared" si="2"/>
        <v>6</v>
      </c>
      <c r="S53" s="1" t="str">
        <f t="shared" si="1"/>
        <v>Призер</v>
      </c>
    </row>
    <row r="54" spans="1:19" x14ac:dyDescent="0.25">
      <c r="A54" t="s">
        <v>24</v>
      </c>
      <c r="B54" t="s">
        <v>25</v>
      </c>
      <c r="C54">
        <v>53</v>
      </c>
      <c r="D54" t="str">
        <f>VLOOKUP($B54,Лист2!$B:$I,2,FALSE)</f>
        <v xml:space="preserve">Бакаев </v>
      </c>
      <c r="E54" t="str">
        <f>VLOOKUP($B54,Лист2!$B:$I,3,FALSE)</f>
        <v xml:space="preserve">Тимур </v>
      </c>
      <c r="F54" t="str">
        <f>VLOOKUP($B54,Лист2!$B:$I,4,FALSE)</f>
        <v>Намруевич</v>
      </c>
      <c r="G54">
        <f>VLOOKUP($B54,Лист2!$B:$I,5,FALSE)</f>
        <v>11</v>
      </c>
      <c r="H54" t="str">
        <f>VLOOKUP($B54,Лист2!$B:$I,8,FALSE)</f>
        <v>город Элиста</v>
      </c>
      <c r="I54" t="str">
        <f>VLOOKUP($B54,Лист2!$B:$I,7,FALSE)</f>
        <v>МБОУ "ЭЛ"</v>
      </c>
      <c r="J54">
        <v>100</v>
      </c>
      <c r="K54">
        <v>100</v>
      </c>
      <c r="L54">
        <v>100</v>
      </c>
      <c r="M54">
        <v>20</v>
      </c>
      <c r="O54">
        <v>0</v>
      </c>
      <c r="P54">
        <v>320</v>
      </c>
      <c r="Q54" s="2">
        <f t="shared" si="0"/>
        <v>0.64</v>
      </c>
      <c r="R54">
        <f t="shared" si="2"/>
        <v>7</v>
      </c>
      <c r="S54" s="1" t="str">
        <f t="shared" si="1"/>
        <v>Призер</v>
      </c>
    </row>
    <row r="55" spans="1:19" x14ac:dyDescent="0.25">
      <c r="A55" t="s">
        <v>34</v>
      </c>
      <c r="B55" t="s">
        <v>35</v>
      </c>
      <c r="C55">
        <v>54</v>
      </c>
      <c r="D55" t="str">
        <f>VLOOKUP($B55,Лист2!$B:$I,2,FALSE)</f>
        <v>Шурганов</v>
      </c>
      <c r="E55" t="str">
        <f>VLOOKUP($B55,Лист2!$B:$I,3,FALSE)</f>
        <v>Данир</v>
      </c>
      <c r="F55" t="str">
        <f>VLOOKUP($B55,Лист2!$B:$I,4,FALSE)</f>
        <v>Батрович</v>
      </c>
      <c r="G55">
        <f>VLOOKUP($B55,Лист2!$B:$I,5,FALSE)</f>
        <v>11</v>
      </c>
      <c r="H55" t="str">
        <f>VLOOKUP($B55,Лист2!$B:$I,8,FALSE)</f>
        <v>город Элиста</v>
      </c>
      <c r="I55" t="str">
        <f>VLOOKUP($B55,Лист2!$B:$I,7,FALSE)</f>
        <v>МБОУ "ЭЛ"</v>
      </c>
      <c r="J55">
        <v>100</v>
      </c>
      <c r="K55">
        <v>100</v>
      </c>
      <c r="M55">
        <v>20</v>
      </c>
      <c r="O55">
        <v>10</v>
      </c>
      <c r="P55">
        <v>230</v>
      </c>
      <c r="Q55" s="2">
        <f t="shared" si="0"/>
        <v>0.46</v>
      </c>
      <c r="R55">
        <f t="shared" si="2"/>
        <v>8</v>
      </c>
      <c r="S55" s="1" t="str">
        <f t="shared" si="1"/>
        <v/>
      </c>
    </row>
    <row r="56" spans="1:19" x14ac:dyDescent="0.25">
      <c r="A56" t="s">
        <v>50</v>
      </c>
      <c r="B56" t="s">
        <v>51</v>
      </c>
      <c r="C56">
        <v>55</v>
      </c>
      <c r="D56" t="str">
        <f>VLOOKUP($B56,Лист2!$B:$I,2,FALSE)</f>
        <v xml:space="preserve">Чубанов </v>
      </c>
      <c r="E56" t="str">
        <f>VLOOKUP($B56,Лист2!$B:$I,3,FALSE)</f>
        <v xml:space="preserve">Владимир </v>
      </c>
      <c r="F56" t="str">
        <f>VLOOKUP($B56,Лист2!$B:$I,4,FALSE)</f>
        <v>Иванович</v>
      </c>
      <c r="G56">
        <f>VLOOKUP($B56,Лист2!$B:$I,5,FALSE)</f>
        <v>11</v>
      </c>
      <c r="H56" t="str">
        <f>VLOOKUP($B56,Лист2!$B:$I,8,FALSE)</f>
        <v>город Элиста</v>
      </c>
      <c r="I56" t="str">
        <f>VLOOKUP($B56,Лист2!$B:$I,7,FALSE)</f>
        <v>МБОУ "ЭЛ"</v>
      </c>
      <c r="J56">
        <v>60</v>
      </c>
      <c r="K56">
        <v>100</v>
      </c>
      <c r="M56">
        <v>20</v>
      </c>
      <c r="N56">
        <v>0</v>
      </c>
      <c r="O56">
        <v>10</v>
      </c>
      <c r="P56">
        <v>190</v>
      </c>
      <c r="Q56" s="2">
        <f t="shared" si="0"/>
        <v>0.38</v>
      </c>
      <c r="R56">
        <f t="shared" si="2"/>
        <v>9</v>
      </c>
      <c r="S56" s="1" t="str">
        <f t="shared" si="1"/>
        <v/>
      </c>
    </row>
    <row r="57" spans="1:19" x14ac:dyDescent="0.25">
      <c r="A57" t="s">
        <v>74</v>
      </c>
      <c r="B57" t="s">
        <v>75</v>
      </c>
      <c r="C57">
        <v>56</v>
      </c>
      <c r="D57" t="str">
        <f>VLOOKUP($B57,Лист2!$B:$I,2,FALSE)</f>
        <v xml:space="preserve">Согданов </v>
      </c>
      <c r="E57" t="str">
        <f>VLOOKUP($B57,Лист2!$B:$I,3,FALSE)</f>
        <v xml:space="preserve">Санал </v>
      </c>
      <c r="F57" t="str">
        <f>VLOOKUP($B57,Лист2!$B:$I,4,FALSE)</f>
        <v>Александрович</v>
      </c>
      <c r="G57">
        <f>VLOOKUP($B57,Лист2!$B:$I,5,FALSE)</f>
        <v>11</v>
      </c>
      <c r="H57" t="str">
        <f>VLOOKUP($B57,Лист2!$B:$I,8,FALSE)</f>
        <v>город Элиста</v>
      </c>
      <c r="I57" t="str">
        <f>VLOOKUP($B57,Лист2!$B:$I,7,FALSE)</f>
        <v>МБОУ "ЭМГ"</v>
      </c>
      <c r="J57">
        <v>10</v>
      </c>
      <c r="K57">
        <v>100</v>
      </c>
      <c r="M57">
        <v>0</v>
      </c>
      <c r="O57">
        <v>0</v>
      </c>
      <c r="P57">
        <v>110</v>
      </c>
      <c r="Q57" s="2">
        <f t="shared" ref="Q57:Q62" si="3">P57/500</f>
        <v>0.22</v>
      </c>
      <c r="R57">
        <f t="shared" si="2"/>
        <v>10</v>
      </c>
      <c r="S57" s="1" t="str">
        <f t="shared" si="1"/>
        <v/>
      </c>
    </row>
    <row r="58" spans="1:19" x14ac:dyDescent="0.25">
      <c r="A58" t="s">
        <v>82</v>
      </c>
      <c r="B58" t="s">
        <v>83</v>
      </c>
      <c r="C58">
        <v>57</v>
      </c>
      <c r="D58" t="str">
        <f>VLOOKUP($B58,Лист2!$B:$I,2,FALSE)</f>
        <v>Гавинов</v>
      </c>
      <c r="E58" t="str">
        <f>VLOOKUP($B58,Лист2!$B:$I,3,FALSE)</f>
        <v>Наран</v>
      </c>
      <c r="F58" t="str">
        <f>VLOOKUP($B58,Лист2!$B:$I,4,FALSE)</f>
        <v>Русланович</v>
      </c>
      <c r="G58">
        <f>VLOOKUP($B58,Лист2!$B:$I,5,FALSE)</f>
        <v>11</v>
      </c>
      <c r="H58" t="str">
        <f>VLOOKUP($B58,Лист2!$B:$I,8,FALSE)</f>
        <v>город Элиста</v>
      </c>
      <c r="I58" t="str">
        <f>VLOOKUP($B58,Лист2!$B:$I,7,FALSE)</f>
        <v>МБОУ "ЭМГ"</v>
      </c>
      <c r="K58">
        <v>100</v>
      </c>
      <c r="M58">
        <v>0</v>
      </c>
      <c r="P58">
        <v>100</v>
      </c>
      <c r="Q58" s="2">
        <f t="shared" si="3"/>
        <v>0.2</v>
      </c>
      <c r="R58">
        <f t="shared" si="2"/>
        <v>11</v>
      </c>
      <c r="S58" s="1" t="str">
        <f t="shared" si="1"/>
        <v/>
      </c>
    </row>
    <row r="59" spans="1:19" x14ac:dyDescent="0.25">
      <c r="A59" t="s">
        <v>86</v>
      </c>
      <c r="B59" t="s">
        <v>87</v>
      </c>
      <c r="C59">
        <v>58</v>
      </c>
      <c r="D59" t="str">
        <f>VLOOKUP($B59,Лист2!$B:$I,2,FALSE)</f>
        <v xml:space="preserve">Нандышева </v>
      </c>
      <c r="E59" t="str">
        <f>VLOOKUP($B59,Лист2!$B:$I,3,FALSE)</f>
        <v xml:space="preserve">Амуланга </v>
      </c>
      <c r="F59" t="str">
        <f>VLOOKUP($B59,Лист2!$B:$I,4,FALSE)</f>
        <v>Аюкаевна</v>
      </c>
      <c r="G59">
        <f>VLOOKUP($B59,Лист2!$B:$I,5,FALSE)</f>
        <v>11</v>
      </c>
      <c r="H59" t="str">
        <f>VLOOKUP($B59,Лист2!$B:$I,8,FALSE)</f>
        <v>город Элиста</v>
      </c>
      <c r="I59" t="str">
        <f>VLOOKUP($B59,Лист2!$B:$I,7,FALSE)</f>
        <v>МБОУ "ЭМГ"</v>
      </c>
      <c r="J59">
        <v>0</v>
      </c>
      <c r="K59">
        <v>100</v>
      </c>
      <c r="P59">
        <v>100</v>
      </c>
      <c r="Q59" s="2">
        <f t="shared" si="3"/>
        <v>0.2</v>
      </c>
      <c r="R59">
        <f t="shared" si="2"/>
        <v>12</v>
      </c>
      <c r="S59" s="1" t="str">
        <f t="shared" si="1"/>
        <v/>
      </c>
    </row>
    <row r="60" spans="1:19" x14ac:dyDescent="0.25">
      <c r="A60" t="s">
        <v>88</v>
      </c>
      <c r="B60" t="s">
        <v>89</v>
      </c>
      <c r="C60">
        <v>59</v>
      </c>
      <c r="D60" t="str">
        <f>VLOOKUP($B60,Лист2!$B:$I,2,FALSE)</f>
        <v>Очиров</v>
      </c>
      <c r="E60" t="str">
        <f>VLOOKUP($B60,Лист2!$B:$I,3,FALSE)</f>
        <v>Артем</v>
      </c>
      <c r="F60" t="str">
        <f>VLOOKUP($B60,Лист2!$B:$I,4,FALSE)</f>
        <v>Владимирович</v>
      </c>
      <c r="G60">
        <f>VLOOKUP($B60,Лист2!$B:$I,5,FALSE)</f>
        <v>11</v>
      </c>
      <c r="H60" t="str">
        <f>VLOOKUP($B60,Лист2!$B:$I,8,FALSE)</f>
        <v>город Элиста</v>
      </c>
      <c r="I60" t="str">
        <f>VLOOKUP($B60,Лист2!$B:$I,7,FALSE)</f>
        <v>МБОУ "ЭМГ"</v>
      </c>
      <c r="J60">
        <v>0</v>
      </c>
      <c r="K60">
        <v>100</v>
      </c>
      <c r="M60">
        <v>0</v>
      </c>
      <c r="N60">
        <v>0</v>
      </c>
      <c r="O60">
        <v>0</v>
      </c>
      <c r="P60">
        <v>100</v>
      </c>
      <c r="Q60" s="2">
        <f t="shared" si="3"/>
        <v>0.2</v>
      </c>
      <c r="R60">
        <f t="shared" si="2"/>
        <v>13</v>
      </c>
      <c r="S60" s="1" t="str">
        <f t="shared" si="1"/>
        <v/>
      </c>
    </row>
    <row r="61" spans="1:19" x14ac:dyDescent="0.25">
      <c r="A61" t="s">
        <v>92</v>
      </c>
      <c r="B61" t="s">
        <v>93</v>
      </c>
      <c r="C61">
        <v>60</v>
      </c>
      <c r="D61" t="str">
        <f>VLOOKUP($B61,Лист2!$B:$I,2,FALSE)</f>
        <v>Манджиева</v>
      </c>
      <c r="E61" t="str">
        <f>VLOOKUP($B61,Лист2!$B:$I,3,FALSE)</f>
        <v>Полина</v>
      </c>
      <c r="F61" t="str">
        <f>VLOOKUP($B61,Лист2!$B:$I,4,FALSE)</f>
        <v>Саналовна</v>
      </c>
      <c r="G61">
        <f>VLOOKUP($B61,Лист2!$B:$I,5,FALSE)</f>
        <v>11</v>
      </c>
      <c r="H61" t="str">
        <f>VLOOKUP($B61,Лист2!$B:$I,8,FALSE)</f>
        <v>город Элиста</v>
      </c>
      <c r="I61" t="str">
        <f>VLOOKUP($B61,Лист2!$B:$I,7,FALSE)</f>
        <v>МБОУ "СОШ №8"</v>
      </c>
      <c r="J61">
        <v>0</v>
      </c>
      <c r="K61">
        <v>50</v>
      </c>
      <c r="M61">
        <v>20</v>
      </c>
      <c r="O61">
        <v>0</v>
      </c>
      <c r="P61">
        <v>70</v>
      </c>
      <c r="Q61" s="2">
        <f t="shared" si="3"/>
        <v>0.14000000000000001</v>
      </c>
      <c r="R61">
        <f t="shared" si="2"/>
        <v>14</v>
      </c>
      <c r="S61" s="1" t="str">
        <f t="shared" si="1"/>
        <v/>
      </c>
    </row>
    <row r="62" spans="1:19" x14ac:dyDescent="0.25">
      <c r="A62" t="s">
        <v>100</v>
      </c>
      <c r="B62" t="s">
        <v>101</v>
      </c>
      <c r="C62">
        <v>61</v>
      </c>
      <c r="D62" t="str">
        <f>VLOOKUP($B62,Лист2!$B:$I,2,FALSE)</f>
        <v xml:space="preserve">Муев </v>
      </c>
      <c r="E62" t="str">
        <f>VLOOKUP($B62,Лист2!$B:$I,3,FALSE)</f>
        <v xml:space="preserve">Басанг </v>
      </c>
      <c r="F62" t="str">
        <f>VLOOKUP($B62,Лист2!$B:$I,4,FALSE)</f>
        <v>Витальевич</v>
      </c>
      <c r="G62">
        <f>VLOOKUP($B62,Лист2!$B:$I,5,FALSE)</f>
        <v>11</v>
      </c>
      <c r="H62" t="str">
        <f>VLOOKUP($B62,Лист2!$B:$I,8,FALSE)</f>
        <v>город Элиста</v>
      </c>
      <c r="I62" t="str">
        <f>VLOOKUP($B62,Лист2!$B:$I,7,FALSE)</f>
        <v>МБОУ "ЭЛ"</v>
      </c>
      <c r="J62">
        <v>0</v>
      </c>
      <c r="M62">
        <v>20</v>
      </c>
      <c r="P62">
        <v>20</v>
      </c>
      <c r="Q62" s="2">
        <f t="shared" si="3"/>
        <v>0.04</v>
      </c>
      <c r="R62">
        <f t="shared" si="2"/>
        <v>15</v>
      </c>
      <c r="S62" s="1" t="str">
        <f t="shared" si="1"/>
        <v/>
      </c>
    </row>
    <row r="63" spans="1:19" x14ac:dyDescent="0.25">
      <c r="S63"/>
    </row>
    <row r="64" spans="1:19" x14ac:dyDescent="0.25">
      <c r="S64"/>
    </row>
    <row r="65" spans="19:19" x14ac:dyDescent="0.25">
      <c r="S65"/>
    </row>
    <row r="66" spans="19:19" x14ac:dyDescent="0.25">
      <c r="S66"/>
    </row>
    <row r="67" spans="19:19" x14ac:dyDescent="0.25">
      <c r="S67"/>
    </row>
    <row r="68" spans="19:19" x14ac:dyDescent="0.25">
      <c r="S68"/>
    </row>
    <row r="69" spans="19:19" x14ac:dyDescent="0.25">
      <c r="S69"/>
    </row>
    <row r="70" spans="19:19" x14ac:dyDescent="0.25">
      <c r="S70"/>
    </row>
    <row r="71" spans="19:19" x14ac:dyDescent="0.25">
      <c r="S71"/>
    </row>
    <row r="72" spans="19:19" x14ac:dyDescent="0.25">
      <c r="S72"/>
    </row>
    <row r="73" spans="19:19" x14ac:dyDescent="0.25">
      <c r="S73"/>
    </row>
    <row r="74" spans="19:19" x14ac:dyDescent="0.25">
      <c r="S74"/>
    </row>
    <row r="75" spans="19:19" x14ac:dyDescent="0.25">
      <c r="S75"/>
    </row>
    <row r="76" spans="19:19" x14ac:dyDescent="0.25">
      <c r="S76"/>
    </row>
    <row r="77" spans="19:19" x14ac:dyDescent="0.25">
      <c r="S77"/>
    </row>
    <row r="78" spans="19:19" x14ac:dyDescent="0.25">
      <c r="S78"/>
    </row>
    <row r="79" spans="19:19" x14ac:dyDescent="0.25">
      <c r="S79"/>
    </row>
    <row r="80" spans="19:19" x14ac:dyDescent="0.25">
      <c r="S80"/>
    </row>
    <row r="81" spans="19:19" x14ac:dyDescent="0.25">
      <c r="S81"/>
    </row>
    <row r="82" spans="19:19" x14ac:dyDescent="0.25">
      <c r="S82"/>
    </row>
    <row r="83" spans="19:19" x14ac:dyDescent="0.25">
      <c r="S83"/>
    </row>
    <row r="84" spans="19:19" x14ac:dyDescent="0.25">
      <c r="S84"/>
    </row>
    <row r="85" spans="19:19" x14ac:dyDescent="0.25">
      <c r="S85"/>
    </row>
    <row r="86" spans="19:19" x14ac:dyDescent="0.25">
      <c r="S86"/>
    </row>
    <row r="87" spans="19:19" x14ac:dyDescent="0.25">
      <c r="S87"/>
    </row>
    <row r="88" spans="19:19" x14ac:dyDescent="0.25">
      <c r="S88"/>
    </row>
    <row r="89" spans="19:19" x14ac:dyDescent="0.25">
      <c r="S89"/>
    </row>
    <row r="90" spans="19:19" x14ac:dyDescent="0.25">
      <c r="S90"/>
    </row>
    <row r="91" spans="19:19" x14ac:dyDescent="0.25">
      <c r="S91"/>
    </row>
    <row r="92" spans="19:19" x14ac:dyDescent="0.25">
      <c r="S92"/>
    </row>
    <row r="93" spans="19:19" x14ac:dyDescent="0.25">
      <c r="S93"/>
    </row>
    <row r="94" spans="19:19" x14ac:dyDescent="0.25">
      <c r="S94"/>
    </row>
    <row r="95" spans="19:19" x14ac:dyDescent="0.25">
      <c r="S95"/>
    </row>
    <row r="96" spans="19:19" x14ac:dyDescent="0.25">
      <c r="S96"/>
    </row>
    <row r="97" spans="19:19" x14ac:dyDescent="0.25">
      <c r="S97"/>
    </row>
  </sheetData>
  <autoFilter ref="A1:R97"/>
  <sortState ref="A2:P97">
    <sortCondition ref="H2:H97"/>
    <sortCondition ref="G2:G97"/>
    <sortCondition descending="1" ref="P2:P97"/>
    <sortCondition ref="D2:D97"/>
  </sortState>
  <conditionalFormatting sqref="R1:R1048576">
    <cfRule type="colorScale" priority="3">
      <colorScale>
        <cfvo type="min"/>
        <cfvo type="percentile" val="50"/>
        <cfvo type="max"/>
        <color rgb="FF5A8AC6"/>
        <color theme="8" tint="0.79998168889431442"/>
        <color theme="0"/>
      </colorScale>
    </cfRule>
  </conditionalFormatting>
  <conditionalFormatting sqref="S1:S1048576">
    <cfRule type="cellIs" dxfId="0" priority="1" operator="equal">
      <formula>$S$2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workbookViewId="0">
      <selection activeCell="H99" sqref="H99"/>
    </sheetView>
  </sheetViews>
  <sheetFormatPr defaultRowHeight="15" x14ac:dyDescent="0.25"/>
  <cols>
    <col min="5" max="6" width="15.42578125" bestFit="1" customWidth="1"/>
    <col min="8" max="8" width="30.42578125" bestFit="1" customWidth="1"/>
  </cols>
  <sheetData>
    <row r="1" spans="1:9" x14ac:dyDescent="0.25">
      <c r="B1" t="s">
        <v>240</v>
      </c>
      <c r="C1" t="s">
        <v>237</v>
      </c>
      <c r="D1" t="s">
        <v>238</v>
      </c>
      <c r="E1" t="s">
        <v>243</v>
      </c>
      <c r="F1" t="s">
        <v>239</v>
      </c>
      <c r="G1" t="s">
        <v>241</v>
      </c>
      <c r="H1" t="s">
        <v>242</v>
      </c>
      <c r="I1" t="s">
        <v>764</v>
      </c>
    </row>
    <row r="2" spans="1:9" x14ac:dyDescent="0.25">
      <c r="A2">
        <v>1</v>
      </c>
      <c r="B2" t="s">
        <v>158</v>
      </c>
      <c r="C2" t="s">
        <v>244</v>
      </c>
      <c r="D2" t="s">
        <v>245</v>
      </c>
      <c r="E2" t="s">
        <v>247</v>
      </c>
      <c r="F2">
        <v>7</v>
      </c>
      <c r="G2" t="s">
        <v>157</v>
      </c>
      <c r="H2" t="s">
        <v>246</v>
      </c>
      <c r="I2" t="s">
        <v>765</v>
      </c>
    </row>
    <row r="3" spans="1:9" x14ac:dyDescent="0.25">
      <c r="A3">
        <v>2</v>
      </c>
      <c r="B3" t="s">
        <v>250</v>
      </c>
      <c r="C3" t="s">
        <v>248</v>
      </c>
      <c r="D3" t="s">
        <v>249</v>
      </c>
      <c r="E3" t="s">
        <v>252</v>
      </c>
      <c r="F3">
        <v>7</v>
      </c>
      <c r="G3" t="s">
        <v>251</v>
      </c>
      <c r="H3" t="s">
        <v>246</v>
      </c>
      <c r="I3" t="s">
        <v>765</v>
      </c>
    </row>
    <row r="4" spans="1:9" x14ac:dyDescent="0.25">
      <c r="A4">
        <v>3</v>
      </c>
      <c r="B4" t="s">
        <v>255</v>
      </c>
      <c r="C4" t="s">
        <v>253</v>
      </c>
      <c r="D4" t="s">
        <v>254</v>
      </c>
      <c r="E4" t="s">
        <v>257</v>
      </c>
      <c r="F4">
        <v>7</v>
      </c>
      <c r="G4" t="s">
        <v>256</v>
      </c>
      <c r="H4" t="s">
        <v>246</v>
      </c>
      <c r="I4" t="s">
        <v>765</v>
      </c>
    </row>
    <row r="5" spans="1:9" x14ac:dyDescent="0.25">
      <c r="A5">
        <v>4</v>
      </c>
      <c r="B5" t="s">
        <v>128</v>
      </c>
      <c r="C5" t="s">
        <v>258</v>
      </c>
      <c r="D5" t="s">
        <v>259</v>
      </c>
      <c r="E5" t="s">
        <v>261</v>
      </c>
      <c r="F5">
        <v>7</v>
      </c>
      <c r="G5" t="s">
        <v>127</v>
      </c>
      <c r="H5" t="s">
        <v>260</v>
      </c>
      <c r="I5" t="s">
        <v>765</v>
      </c>
    </row>
    <row r="6" spans="1:9" x14ac:dyDescent="0.25">
      <c r="A6">
        <v>5</v>
      </c>
      <c r="B6" t="s">
        <v>164</v>
      </c>
      <c r="C6" t="s">
        <v>262</v>
      </c>
      <c r="D6" t="s">
        <v>263</v>
      </c>
      <c r="E6" t="s">
        <v>264</v>
      </c>
      <c r="F6">
        <v>7</v>
      </c>
      <c r="G6" t="s">
        <v>163</v>
      </c>
      <c r="H6" t="s">
        <v>281</v>
      </c>
      <c r="I6" t="s">
        <v>765</v>
      </c>
    </row>
    <row r="7" spans="1:9" x14ac:dyDescent="0.25">
      <c r="A7">
        <v>6</v>
      </c>
      <c r="B7" t="s">
        <v>132</v>
      </c>
      <c r="C7" t="s">
        <v>265</v>
      </c>
      <c r="D7" t="s">
        <v>266</v>
      </c>
      <c r="E7" t="s">
        <v>268</v>
      </c>
      <c r="F7">
        <v>7</v>
      </c>
      <c r="G7" t="s">
        <v>131</v>
      </c>
      <c r="H7" t="s">
        <v>267</v>
      </c>
      <c r="I7" t="s">
        <v>765</v>
      </c>
    </row>
    <row r="8" spans="1:9" x14ac:dyDescent="0.25">
      <c r="A8">
        <v>7</v>
      </c>
      <c r="B8" t="s">
        <v>152</v>
      </c>
      <c r="C8" t="s">
        <v>269</v>
      </c>
      <c r="D8" t="s">
        <v>270</v>
      </c>
      <c r="E8" t="s">
        <v>271</v>
      </c>
      <c r="F8">
        <v>7</v>
      </c>
      <c r="G8" t="s">
        <v>151</v>
      </c>
      <c r="H8" t="s">
        <v>246</v>
      </c>
      <c r="I8" t="s">
        <v>765</v>
      </c>
    </row>
    <row r="9" spans="1:9" x14ac:dyDescent="0.25">
      <c r="A9">
        <v>8</v>
      </c>
      <c r="B9" t="s">
        <v>274</v>
      </c>
      <c r="C9" t="s">
        <v>272</v>
      </c>
      <c r="D9" t="s">
        <v>273</v>
      </c>
      <c r="E9" t="s">
        <v>276</v>
      </c>
      <c r="F9">
        <v>7</v>
      </c>
      <c r="G9" t="s">
        <v>275</v>
      </c>
      <c r="H9" t="s">
        <v>260</v>
      </c>
      <c r="I9" t="s">
        <v>765</v>
      </c>
    </row>
    <row r="10" spans="1:9" x14ac:dyDescent="0.25">
      <c r="A10">
        <v>9</v>
      </c>
      <c r="B10" t="s">
        <v>279</v>
      </c>
      <c r="C10" t="s">
        <v>277</v>
      </c>
      <c r="D10" t="s">
        <v>278</v>
      </c>
      <c r="E10" t="s">
        <v>264</v>
      </c>
      <c r="F10">
        <v>7</v>
      </c>
      <c r="G10" t="s">
        <v>280</v>
      </c>
      <c r="H10" t="s">
        <v>281</v>
      </c>
      <c r="I10" t="s">
        <v>765</v>
      </c>
    </row>
    <row r="11" spans="1:9" x14ac:dyDescent="0.25">
      <c r="A11">
        <v>10</v>
      </c>
      <c r="B11" t="s">
        <v>284</v>
      </c>
      <c r="C11" t="s">
        <v>282</v>
      </c>
      <c r="D11" t="s">
        <v>283</v>
      </c>
      <c r="E11" t="s">
        <v>286</v>
      </c>
      <c r="F11">
        <v>7</v>
      </c>
      <c r="G11" t="s">
        <v>285</v>
      </c>
      <c r="H11" t="s">
        <v>281</v>
      </c>
      <c r="I11" t="s">
        <v>765</v>
      </c>
    </row>
    <row r="12" spans="1:9" x14ac:dyDescent="0.25">
      <c r="A12">
        <v>11</v>
      </c>
      <c r="B12" t="s">
        <v>289</v>
      </c>
      <c r="C12" t="s">
        <v>287</v>
      </c>
      <c r="D12" t="s">
        <v>288</v>
      </c>
      <c r="E12" t="s">
        <v>264</v>
      </c>
      <c r="F12">
        <v>7</v>
      </c>
      <c r="G12" t="s">
        <v>290</v>
      </c>
      <c r="H12" t="s">
        <v>260</v>
      </c>
      <c r="I12" t="s">
        <v>765</v>
      </c>
    </row>
    <row r="13" spans="1:9" x14ac:dyDescent="0.25">
      <c r="A13">
        <v>12</v>
      </c>
      <c r="B13" t="s">
        <v>293</v>
      </c>
      <c r="C13" t="s">
        <v>291</v>
      </c>
      <c r="D13" t="s">
        <v>292</v>
      </c>
      <c r="E13" t="s">
        <v>296</v>
      </c>
      <c r="F13">
        <v>7</v>
      </c>
      <c r="G13" t="s">
        <v>294</v>
      </c>
      <c r="H13" t="s">
        <v>295</v>
      </c>
      <c r="I13" t="s">
        <v>765</v>
      </c>
    </row>
    <row r="14" spans="1:9" x14ac:dyDescent="0.25">
      <c r="A14">
        <v>13</v>
      </c>
      <c r="B14" t="s">
        <v>226</v>
      </c>
      <c r="C14" t="s">
        <v>297</v>
      </c>
      <c r="D14" t="s">
        <v>298</v>
      </c>
      <c r="E14" t="s">
        <v>299</v>
      </c>
      <c r="F14">
        <v>7</v>
      </c>
      <c r="G14" t="s">
        <v>225</v>
      </c>
      <c r="H14" t="s">
        <v>281</v>
      </c>
      <c r="I14" t="s">
        <v>765</v>
      </c>
    </row>
    <row r="15" spans="1:9" x14ac:dyDescent="0.25">
      <c r="A15">
        <v>14</v>
      </c>
      <c r="B15" t="s">
        <v>302</v>
      </c>
      <c r="C15" t="s">
        <v>300</v>
      </c>
      <c r="D15" t="s">
        <v>301</v>
      </c>
      <c r="E15" t="s">
        <v>299</v>
      </c>
      <c r="F15">
        <v>7</v>
      </c>
      <c r="G15" t="s">
        <v>303</v>
      </c>
      <c r="H15" t="s">
        <v>260</v>
      </c>
      <c r="I15" t="s">
        <v>765</v>
      </c>
    </row>
    <row r="16" spans="1:9" x14ac:dyDescent="0.25">
      <c r="A16">
        <v>15</v>
      </c>
      <c r="B16" t="s">
        <v>306</v>
      </c>
      <c r="C16" t="s">
        <v>304</v>
      </c>
      <c r="D16" t="s">
        <v>305</v>
      </c>
      <c r="E16" t="s">
        <v>308</v>
      </c>
      <c r="F16">
        <v>7</v>
      </c>
      <c r="G16" t="s">
        <v>307</v>
      </c>
      <c r="H16" t="s">
        <v>260</v>
      </c>
      <c r="I16" t="s">
        <v>765</v>
      </c>
    </row>
    <row r="17" spans="1:9" x14ac:dyDescent="0.25">
      <c r="A17">
        <v>16</v>
      </c>
      <c r="B17" t="s">
        <v>311</v>
      </c>
      <c r="C17" t="s">
        <v>309</v>
      </c>
      <c r="D17" t="s">
        <v>310</v>
      </c>
      <c r="E17" t="s">
        <v>313</v>
      </c>
      <c r="F17">
        <v>8</v>
      </c>
      <c r="G17" t="s">
        <v>312</v>
      </c>
      <c r="H17" t="s">
        <v>260</v>
      </c>
      <c r="I17" t="s">
        <v>765</v>
      </c>
    </row>
    <row r="18" spans="1:9" x14ac:dyDescent="0.25">
      <c r="A18">
        <v>17</v>
      </c>
      <c r="B18" t="s">
        <v>122</v>
      </c>
      <c r="C18" t="s">
        <v>314</v>
      </c>
      <c r="D18" t="s">
        <v>315</v>
      </c>
      <c r="E18" t="s">
        <v>317</v>
      </c>
      <c r="F18">
        <v>8</v>
      </c>
      <c r="G18" t="s">
        <v>316</v>
      </c>
      <c r="H18" t="s">
        <v>260</v>
      </c>
      <c r="I18" t="s">
        <v>765</v>
      </c>
    </row>
    <row r="19" spans="1:9" x14ac:dyDescent="0.25">
      <c r="A19">
        <v>18</v>
      </c>
      <c r="B19" t="s">
        <v>184</v>
      </c>
      <c r="C19" t="s">
        <v>318</v>
      </c>
      <c r="D19" t="s">
        <v>319</v>
      </c>
      <c r="E19" t="s">
        <v>322</v>
      </c>
      <c r="F19">
        <v>8</v>
      </c>
      <c r="G19" t="s">
        <v>320</v>
      </c>
      <c r="H19" t="s">
        <v>321</v>
      </c>
      <c r="I19" t="s">
        <v>765</v>
      </c>
    </row>
    <row r="20" spans="1:9" x14ac:dyDescent="0.25">
      <c r="A20">
        <v>19</v>
      </c>
      <c r="B20" t="s">
        <v>325</v>
      </c>
      <c r="C20" t="s">
        <v>323</v>
      </c>
      <c r="D20" t="s">
        <v>324</v>
      </c>
      <c r="E20" t="s">
        <v>327</v>
      </c>
      <c r="F20">
        <v>8</v>
      </c>
      <c r="G20" t="s">
        <v>326</v>
      </c>
      <c r="H20" t="s">
        <v>260</v>
      </c>
      <c r="I20" t="s">
        <v>765</v>
      </c>
    </row>
    <row r="21" spans="1:9" x14ac:dyDescent="0.25">
      <c r="A21">
        <v>20</v>
      </c>
      <c r="B21" t="s">
        <v>330</v>
      </c>
      <c r="C21" t="s">
        <v>328</v>
      </c>
      <c r="D21" t="s">
        <v>329</v>
      </c>
      <c r="E21" t="s">
        <v>333</v>
      </c>
      <c r="F21">
        <v>8</v>
      </c>
      <c r="G21" t="s">
        <v>331</v>
      </c>
      <c r="H21" t="s">
        <v>332</v>
      </c>
      <c r="I21" t="s">
        <v>765</v>
      </c>
    </row>
    <row r="22" spans="1:9" x14ac:dyDescent="0.25">
      <c r="A22">
        <v>21</v>
      </c>
      <c r="B22" t="s">
        <v>154</v>
      </c>
      <c r="C22" t="s">
        <v>334</v>
      </c>
      <c r="D22" t="s">
        <v>335</v>
      </c>
      <c r="E22" t="s">
        <v>338</v>
      </c>
      <c r="F22">
        <v>8</v>
      </c>
      <c r="G22" t="s">
        <v>336</v>
      </c>
      <c r="H22" t="s">
        <v>337</v>
      </c>
      <c r="I22" t="s">
        <v>765</v>
      </c>
    </row>
    <row r="23" spans="1:9" x14ac:dyDescent="0.25">
      <c r="A23">
        <v>22</v>
      </c>
      <c r="B23" t="s">
        <v>156</v>
      </c>
      <c r="C23" t="s">
        <v>339</v>
      </c>
      <c r="D23" t="s">
        <v>340</v>
      </c>
      <c r="E23" t="s">
        <v>342</v>
      </c>
      <c r="F23">
        <v>8</v>
      </c>
      <c r="G23" t="s">
        <v>341</v>
      </c>
      <c r="H23" t="s">
        <v>321</v>
      </c>
      <c r="I23" t="s">
        <v>765</v>
      </c>
    </row>
    <row r="24" spans="1:9" x14ac:dyDescent="0.25">
      <c r="A24">
        <v>23</v>
      </c>
      <c r="B24" t="s">
        <v>126</v>
      </c>
      <c r="C24" t="s">
        <v>343</v>
      </c>
      <c r="D24" t="s">
        <v>344</v>
      </c>
      <c r="E24" t="s">
        <v>345</v>
      </c>
      <c r="F24">
        <v>8</v>
      </c>
      <c r="G24" t="s">
        <v>125</v>
      </c>
      <c r="H24" t="s">
        <v>337</v>
      </c>
      <c r="I24" t="s">
        <v>765</v>
      </c>
    </row>
    <row r="25" spans="1:9" x14ac:dyDescent="0.25">
      <c r="A25">
        <v>24</v>
      </c>
      <c r="B25" t="s">
        <v>134</v>
      </c>
      <c r="C25" t="s">
        <v>346</v>
      </c>
      <c r="D25" t="s">
        <v>347</v>
      </c>
      <c r="E25" t="s">
        <v>348</v>
      </c>
      <c r="F25">
        <v>8</v>
      </c>
      <c r="G25" t="s">
        <v>133</v>
      </c>
      <c r="H25" t="s">
        <v>332</v>
      </c>
      <c r="I25" t="s">
        <v>765</v>
      </c>
    </row>
    <row r="26" spans="1:9" x14ac:dyDescent="0.25">
      <c r="A26">
        <v>25</v>
      </c>
      <c r="B26" t="s">
        <v>124</v>
      </c>
      <c r="C26" t="s">
        <v>349</v>
      </c>
      <c r="D26" t="s">
        <v>350</v>
      </c>
      <c r="E26" t="s">
        <v>351</v>
      </c>
      <c r="F26">
        <v>8</v>
      </c>
      <c r="G26" t="s">
        <v>123</v>
      </c>
      <c r="H26" t="s">
        <v>260</v>
      </c>
      <c r="I26" t="s">
        <v>765</v>
      </c>
    </row>
    <row r="27" spans="1:9" x14ac:dyDescent="0.25">
      <c r="A27">
        <v>26</v>
      </c>
      <c r="B27" t="s">
        <v>150</v>
      </c>
      <c r="C27" t="s">
        <v>352</v>
      </c>
      <c r="D27" t="s">
        <v>353</v>
      </c>
      <c r="E27" t="s">
        <v>354</v>
      </c>
      <c r="F27">
        <v>8</v>
      </c>
      <c r="G27" t="s">
        <v>149</v>
      </c>
      <c r="H27" t="s">
        <v>332</v>
      </c>
      <c r="I27" t="s">
        <v>765</v>
      </c>
    </row>
    <row r="28" spans="1:9" x14ac:dyDescent="0.25">
      <c r="A28">
        <v>27</v>
      </c>
      <c r="B28" t="s">
        <v>357</v>
      </c>
      <c r="C28" t="s">
        <v>355</v>
      </c>
      <c r="D28" t="s">
        <v>356</v>
      </c>
      <c r="E28" t="s">
        <v>345</v>
      </c>
      <c r="F28">
        <v>8</v>
      </c>
      <c r="G28" t="s">
        <v>358</v>
      </c>
      <c r="H28" t="s">
        <v>246</v>
      </c>
      <c r="I28" t="s">
        <v>765</v>
      </c>
    </row>
    <row r="29" spans="1:9" x14ac:dyDescent="0.25">
      <c r="A29">
        <v>28</v>
      </c>
      <c r="B29" t="s">
        <v>120</v>
      </c>
      <c r="C29" t="s">
        <v>359</v>
      </c>
      <c r="D29" t="s">
        <v>360</v>
      </c>
      <c r="E29" t="s">
        <v>361</v>
      </c>
      <c r="F29">
        <v>8</v>
      </c>
      <c r="G29" t="s">
        <v>119</v>
      </c>
      <c r="H29" t="s">
        <v>332</v>
      </c>
      <c r="I29" t="s">
        <v>765</v>
      </c>
    </row>
    <row r="30" spans="1:9" x14ac:dyDescent="0.25">
      <c r="A30">
        <v>29</v>
      </c>
      <c r="B30" t="s">
        <v>140</v>
      </c>
      <c r="C30" t="s">
        <v>362</v>
      </c>
      <c r="D30" t="s">
        <v>363</v>
      </c>
      <c r="E30" t="s">
        <v>364</v>
      </c>
      <c r="F30">
        <v>8</v>
      </c>
      <c r="G30" t="s">
        <v>139</v>
      </c>
      <c r="H30" t="s">
        <v>332</v>
      </c>
      <c r="I30" t="s">
        <v>765</v>
      </c>
    </row>
    <row r="31" spans="1:9" x14ac:dyDescent="0.25">
      <c r="A31">
        <v>30</v>
      </c>
      <c r="B31" t="s">
        <v>176</v>
      </c>
      <c r="C31" t="s">
        <v>365</v>
      </c>
      <c r="D31" t="s">
        <v>366</v>
      </c>
      <c r="E31" t="s">
        <v>367</v>
      </c>
      <c r="F31">
        <v>8</v>
      </c>
      <c r="G31" t="s">
        <v>175</v>
      </c>
      <c r="H31" t="s">
        <v>337</v>
      </c>
      <c r="I31" t="s">
        <v>765</v>
      </c>
    </row>
    <row r="32" spans="1:9" x14ac:dyDescent="0.25">
      <c r="A32">
        <v>31</v>
      </c>
      <c r="B32" t="s">
        <v>224</v>
      </c>
      <c r="C32" t="s">
        <v>368</v>
      </c>
      <c r="D32" t="s">
        <v>369</v>
      </c>
      <c r="E32" t="s">
        <v>370</v>
      </c>
      <c r="F32">
        <v>8</v>
      </c>
      <c r="G32" t="s">
        <v>223</v>
      </c>
      <c r="H32" t="s">
        <v>337</v>
      </c>
      <c r="I32" t="s">
        <v>765</v>
      </c>
    </row>
    <row r="33" spans="1:9" x14ac:dyDescent="0.25">
      <c r="A33">
        <v>32</v>
      </c>
      <c r="B33" t="s">
        <v>160</v>
      </c>
      <c r="C33" t="s">
        <v>371</v>
      </c>
      <c r="D33" t="s">
        <v>301</v>
      </c>
      <c r="E33" t="s">
        <v>372</v>
      </c>
      <c r="F33">
        <v>8</v>
      </c>
      <c r="G33" t="s">
        <v>159</v>
      </c>
      <c r="H33" t="s">
        <v>260</v>
      </c>
      <c r="I33" t="s">
        <v>765</v>
      </c>
    </row>
    <row r="34" spans="1:9" x14ac:dyDescent="0.25">
      <c r="A34">
        <v>33</v>
      </c>
      <c r="B34" t="s">
        <v>130</v>
      </c>
      <c r="C34" t="s">
        <v>373</v>
      </c>
      <c r="D34" t="s">
        <v>374</v>
      </c>
      <c r="E34" t="s">
        <v>375</v>
      </c>
      <c r="F34">
        <v>8</v>
      </c>
      <c r="G34" t="s">
        <v>129</v>
      </c>
      <c r="H34" t="s">
        <v>332</v>
      </c>
      <c r="I34" t="s">
        <v>765</v>
      </c>
    </row>
    <row r="35" spans="1:9" x14ac:dyDescent="0.25">
      <c r="A35">
        <v>34</v>
      </c>
      <c r="B35" t="s">
        <v>166</v>
      </c>
      <c r="C35" t="s">
        <v>376</v>
      </c>
      <c r="D35" t="s">
        <v>377</v>
      </c>
      <c r="E35" t="s">
        <v>378</v>
      </c>
      <c r="F35">
        <v>8</v>
      </c>
      <c r="G35" t="s">
        <v>165</v>
      </c>
      <c r="H35" t="s">
        <v>260</v>
      </c>
      <c r="I35" t="s">
        <v>765</v>
      </c>
    </row>
    <row r="36" spans="1:9" x14ac:dyDescent="0.25">
      <c r="A36">
        <v>35</v>
      </c>
      <c r="B36" t="s">
        <v>146</v>
      </c>
      <c r="C36" t="s">
        <v>379</v>
      </c>
      <c r="D36" t="s">
        <v>380</v>
      </c>
      <c r="E36" t="s">
        <v>378</v>
      </c>
      <c r="F36">
        <v>8</v>
      </c>
      <c r="G36" t="s">
        <v>145</v>
      </c>
      <c r="H36" t="s">
        <v>337</v>
      </c>
      <c r="I36" t="s">
        <v>765</v>
      </c>
    </row>
    <row r="37" spans="1:9" x14ac:dyDescent="0.25">
      <c r="A37">
        <v>36</v>
      </c>
      <c r="B37" t="s">
        <v>142</v>
      </c>
      <c r="C37" t="s">
        <v>381</v>
      </c>
      <c r="D37" t="s">
        <v>382</v>
      </c>
      <c r="E37" t="s">
        <v>383</v>
      </c>
      <c r="F37">
        <v>8</v>
      </c>
      <c r="G37" t="s">
        <v>141</v>
      </c>
      <c r="H37" t="s">
        <v>332</v>
      </c>
      <c r="I37" t="s">
        <v>765</v>
      </c>
    </row>
    <row r="38" spans="1:9" x14ac:dyDescent="0.25">
      <c r="A38">
        <v>37</v>
      </c>
      <c r="B38" t="s">
        <v>144</v>
      </c>
      <c r="C38" t="s">
        <v>384</v>
      </c>
      <c r="D38" t="s">
        <v>385</v>
      </c>
      <c r="E38" t="s">
        <v>386</v>
      </c>
      <c r="F38">
        <v>8</v>
      </c>
      <c r="G38" t="s">
        <v>143</v>
      </c>
      <c r="H38" t="s">
        <v>260</v>
      </c>
      <c r="I38" t="s">
        <v>765</v>
      </c>
    </row>
    <row r="39" spans="1:9" x14ac:dyDescent="0.25">
      <c r="A39">
        <v>38</v>
      </c>
      <c r="B39" t="s">
        <v>389</v>
      </c>
      <c r="C39" t="s">
        <v>387</v>
      </c>
      <c r="D39" t="s">
        <v>388</v>
      </c>
      <c r="E39" t="s">
        <v>317</v>
      </c>
      <c r="F39">
        <v>8</v>
      </c>
      <c r="G39" t="s">
        <v>390</v>
      </c>
      <c r="H39" t="s">
        <v>260</v>
      </c>
      <c r="I39" t="s">
        <v>765</v>
      </c>
    </row>
    <row r="40" spans="1:9" x14ac:dyDescent="0.25">
      <c r="A40">
        <v>39</v>
      </c>
      <c r="B40" t="s">
        <v>162</v>
      </c>
      <c r="C40" t="s">
        <v>391</v>
      </c>
      <c r="D40" t="s">
        <v>392</v>
      </c>
      <c r="E40" t="s">
        <v>393</v>
      </c>
      <c r="F40">
        <v>8</v>
      </c>
      <c r="G40" t="s">
        <v>161</v>
      </c>
      <c r="H40" t="s">
        <v>246</v>
      </c>
      <c r="I40" t="s">
        <v>765</v>
      </c>
    </row>
    <row r="41" spans="1:9" x14ac:dyDescent="0.25">
      <c r="A41">
        <v>40</v>
      </c>
      <c r="B41" t="s">
        <v>395</v>
      </c>
      <c r="C41" t="s">
        <v>314</v>
      </c>
      <c r="D41" t="s">
        <v>394</v>
      </c>
      <c r="E41" t="s">
        <v>313</v>
      </c>
      <c r="F41">
        <v>9</v>
      </c>
      <c r="G41" t="s">
        <v>396</v>
      </c>
      <c r="H41" t="s">
        <v>260</v>
      </c>
      <c r="I41" t="s">
        <v>765</v>
      </c>
    </row>
    <row r="42" spans="1:9" x14ac:dyDescent="0.25">
      <c r="A42">
        <v>41</v>
      </c>
      <c r="B42" t="s">
        <v>47</v>
      </c>
      <c r="C42" t="s">
        <v>397</v>
      </c>
      <c r="D42" t="s">
        <v>398</v>
      </c>
      <c r="E42" t="s">
        <v>400</v>
      </c>
      <c r="F42">
        <v>9</v>
      </c>
      <c r="G42" t="s">
        <v>399</v>
      </c>
      <c r="H42" t="s">
        <v>337</v>
      </c>
      <c r="I42" t="s">
        <v>765</v>
      </c>
    </row>
    <row r="43" spans="1:9" x14ac:dyDescent="0.25">
      <c r="A43">
        <v>42</v>
      </c>
      <c r="B43" t="s">
        <v>108</v>
      </c>
      <c r="C43" t="s">
        <v>401</v>
      </c>
      <c r="D43" t="s">
        <v>402</v>
      </c>
      <c r="E43" t="s">
        <v>361</v>
      </c>
      <c r="F43">
        <v>9</v>
      </c>
      <c r="G43" t="s">
        <v>403</v>
      </c>
      <c r="H43" t="s">
        <v>337</v>
      </c>
      <c r="I43" t="s">
        <v>765</v>
      </c>
    </row>
    <row r="44" spans="1:9" x14ac:dyDescent="0.25">
      <c r="A44">
        <v>43</v>
      </c>
      <c r="B44" t="s">
        <v>118</v>
      </c>
      <c r="C44" t="s">
        <v>404</v>
      </c>
      <c r="D44" t="s">
        <v>405</v>
      </c>
      <c r="E44" t="s">
        <v>407</v>
      </c>
      <c r="F44">
        <v>9</v>
      </c>
      <c r="G44" t="s">
        <v>406</v>
      </c>
      <c r="H44" t="s">
        <v>337</v>
      </c>
      <c r="I44" t="s">
        <v>765</v>
      </c>
    </row>
    <row r="45" spans="1:9" x14ac:dyDescent="0.25">
      <c r="A45">
        <v>44</v>
      </c>
      <c r="B45" t="s">
        <v>41</v>
      </c>
      <c r="C45" t="s">
        <v>408</v>
      </c>
      <c r="D45" t="s">
        <v>409</v>
      </c>
      <c r="E45" t="s">
        <v>264</v>
      </c>
      <c r="F45">
        <v>9</v>
      </c>
      <c r="G45" t="s">
        <v>40</v>
      </c>
      <c r="H45" t="s">
        <v>332</v>
      </c>
      <c r="I45" t="s">
        <v>765</v>
      </c>
    </row>
    <row r="46" spans="1:9" x14ac:dyDescent="0.25">
      <c r="A46">
        <v>45</v>
      </c>
      <c r="B46" t="s">
        <v>115</v>
      </c>
      <c r="C46" t="s">
        <v>408</v>
      </c>
      <c r="D46" t="s">
        <v>410</v>
      </c>
      <c r="E46" t="s">
        <v>252</v>
      </c>
      <c r="F46">
        <v>9</v>
      </c>
      <c r="G46" t="s">
        <v>411</v>
      </c>
      <c r="H46" t="s">
        <v>337</v>
      </c>
      <c r="I46" t="s">
        <v>765</v>
      </c>
    </row>
    <row r="47" spans="1:9" x14ac:dyDescent="0.25">
      <c r="A47">
        <v>46</v>
      </c>
      <c r="B47" t="s">
        <v>414</v>
      </c>
      <c r="C47" t="s">
        <v>412</v>
      </c>
      <c r="D47" t="s">
        <v>413</v>
      </c>
      <c r="E47" t="s">
        <v>317</v>
      </c>
      <c r="F47">
        <v>9</v>
      </c>
      <c r="G47" t="s">
        <v>415</v>
      </c>
      <c r="H47" t="s">
        <v>416</v>
      </c>
      <c r="I47" t="s">
        <v>765</v>
      </c>
    </row>
    <row r="48" spans="1:9" x14ac:dyDescent="0.25">
      <c r="A48">
        <v>47</v>
      </c>
      <c r="B48" t="s">
        <v>418</v>
      </c>
      <c r="C48" t="s">
        <v>417</v>
      </c>
      <c r="D48" t="s">
        <v>405</v>
      </c>
      <c r="E48" t="s">
        <v>367</v>
      </c>
      <c r="F48">
        <v>9</v>
      </c>
      <c r="G48" t="s">
        <v>419</v>
      </c>
      <c r="H48" t="s">
        <v>337</v>
      </c>
      <c r="I48" t="s">
        <v>765</v>
      </c>
    </row>
    <row r="49" spans="1:9" x14ac:dyDescent="0.25">
      <c r="A49">
        <v>48</v>
      </c>
      <c r="B49" t="s">
        <v>29</v>
      </c>
      <c r="C49" t="s">
        <v>420</v>
      </c>
      <c r="D49" t="s">
        <v>421</v>
      </c>
      <c r="E49" t="s">
        <v>345</v>
      </c>
      <c r="F49">
        <v>9</v>
      </c>
      <c r="G49" t="s">
        <v>422</v>
      </c>
      <c r="H49" t="s">
        <v>332</v>
      </c>
      <c r="I49" t="s">
        <v>765</v>
      </c>
    </row>
    <row r="50" spans="1:9" x14ac:dyDescent="0.25">
      <c r="A50">
        <v>49</v>
      </c>
      <c r="B50" t="s">
        <v>15</v>
      </c>
      <c r="C50" t="s">
        <v>423</v>
      </c>
      <c r="D50" t="s">
        <v>424</v>
      </c>
      <c r="E50" t="s">
        <v>426</v>
      </c>
      <c r="F50">
        <v>9</v>
      </c>
      <c r="G50" t="s">
        <v>425</v>
      </c>
      <c r="H50" t="s">
        <v>332</v>
      </c>
      <c r="I50" t="s">
        <v>765</v>
      </c>
    </row>
    <row r="51" spans="1:9" x14ac:dyDescent="0.25">
      <c r="A51">
        <v>50</v>
      </c>
      <c r="B51" t="s">
        <v>91</v>
      </c>
      <c r="C51" t="s">
        <v>427</v>
      </c>
      <c r="D51" t="s">
        <v>428</v>
      </c>
      <c r="E51" t="s">
        <v>430</v>
      </c>
      <c r="F51">
        <v>9</v>
      </c>
      <c r="G51" t="s">
        <v>429</v>
      </c>
      <c r="H51" t="s">
        <v>337</v>
      </c>
      <c r="I51" t="s">
        <v>765</v>
      </c>
    </row>
    <row r="52" spans="1:9" x14ac:dyDescent="0.25">
      <c r="A52">
        <v>51</v>
      </c>
      <c r="B52" t="s">
        <v>61</v>
      </c>
      <c r="C52" t="s">
        <v>431</v>
      </c>
      <c r="D52" t="s">
        <v>432</v>
      </c>
      <c r="E52" t="s">
        <v>433</v>
      </c>
      <c r="F52">
        <v>9</v>
      </c>
      <c r="G52" t="s">
        <v>60</v>
      </c>
      <c r="H52" t="s">
        <v>337</v>
      </c>
      <c r="I52" t="s">
        <v>765</v>
      </c>
    </row>
    <row r="53" spans="1:9" x14ac:dyDescent="0.25">
      <c r="A53">
        <v>52</v>
      </c>
      <c r="B53" t="s">
        <v>3</v>
      </c>
      <c r="C53" t="s">
        <v>434</v>
      </c>
      <c r="D53" t="s">
        <v>435</v>
      </c>
      <c r="E53" t="s">
        <v>436</v>
      </c>
      <c r="F53">
        <v>9</v>
      </c>
      <c r="G53" t="s">
        <v>2</v>
      </c>
      <c r="H53" t="s">
        <v>337</v>
      </c>
      <c r="I53" t="s">
        <v>765</v>
      </c>
    </row>
    <row r="54" spans="1:9" x14ac:dyDescent="0.25">
      <c r="A54">
        <v>53</v>
      </c>
      <c r="B54" t="s">
        <v>37</v>
      </c>
      <c r="C54" t="s">
        <v>437</v>
      </c>
      <c r="D54" t="s">
        <v>438</v>
      </c>
      <c r="E54" t="s">
        <v>439</v>
      </c>
      <c r="F54">
        <v>9</v>
      </c>
      <c r="G54" t="s">
        <v>36</v>
      </c>
      <c r="H54" t="s">
        <v>246</v>
      </c>
      <c r="I54" t="s">
        <v>765</v>
      </c>
    </row>
    <row r="55" spans="1:9" x14ac:dyDescent="0.25">
      <c r="A55">
        <v>54</v>
      </c>
      <c r="B55" t="s">
        <v>441</v>
      </c>
      <c r="C55" t="s">
        <v>300</v>
      </c>
      <c r="D55" t="s">
        <v>440</v>
      </c>
      <c r="E55" t="s">
        <v>443</v>
      </c>
      <c r="F55">
        <v>9</v>
      </c>
      <c r="G55" t="s">
        <v>442</v>
      </c>
      <c r="H55" t="s">
        <v>332</v>
      </c>
      <c r="I55" t="s">
        <v>765</v>
      </c>
    </row>
    <row r="56" spans="1:9" x14ac:dyDescent="0.25">
      <c r="A56">
        <v>55</v>
      </c>
      <c r="B56" t="s">
        <v>99</v>
      </c>
      <c r="C56" t="s">
        <v>444</v>
      </c>
      <c r="D56" t="s">
        <v>445</v>
      </c>
      <c r="E56" t="s">
        <v>446</v>
      </c>
      <c r="F56">
        <v>9</v>
      </c>
      <c r="G56" t="s">
        <v>98</v>
      </c>
      <c r="H56" t="s">
        <v>246</v>
      </c>
      <c r="I56" t="s">
        <v>765</v>
      </c>
    </row>
    <row r="57" spans="1:9" x14ac:dyDescent="0.25">
      <c r="A57">
        <v>56</v>
      </c>
      <c r="B57" t="s">
        <v>117</v>
      </c>
      <c r="C57" t="s">
        <v>447</v>
      </c>
      <c r="D57" t="s">
        <v>448</v>
      </c>
      <c r="E57" t="s">
        <v>361</v>
      </c>
      <c r="F57">
        <v>9</v>
      </c>
      <c r="G57" t="s">
        <v>116</v>
      </c>
      <c r="H57" t="s">
        <v>260</v>
      </c>
      <c r="I57" t="s">
        <v>765</v>
      </c>
    </row>
    <row r="58" spans="1:9" x14ac:dyDescent="0.25">
      <c r="A58">
        <v>57</v>
      </c>
      <c r="B58" t="s">
        <v>451</v>
      </c>
      <c r="C58" t="s">
        <v>449</v>
      </c>
      <c r="D58" t="s">
        <v>450</v>
      </c>
      <c r="E58" t="s">
        <v>296</v>
      </c>
      <c r="F58">
        <v>9</v>
      </c>
      <c r="G58" t="s">
        <v>452</v>
      </c>
      <c r="H58" t="s">
        <v>260</v>
      </c>
      <c r="I58" t="s">
        <v>765</v>
      </c>
    </row>
    <row r="59" spans="1:9" x14ac:dyDescent="0.25">
      <c r="A59">
        <v>58</v>
      </c>
      <c r="B59" t="s">
        <v>110</v>
      </c>
      <c r="C59" t="s">
        <v>453</v>
      </c>
      <c r="D59" t="s">
        <v>454</v>
      </c>
      <c r="E59" t="s">
        <v>455</v>
      </c>
      <c r="F59">
        <v>9</v>
      </c>
      <c r="G59" t="s">
        <v>109</v>
      </c>
      <c r="H59" t="s">
        <v>260</v>
      </c>
      <c r="I59" t="s">
        <v>765</v>
      </c>
    </row>
    <row r="60" spans="1:9" x14ac:dyDescent="0.25">
      <c r="A60">
        <v>59</v>
      </c>
      <c r="B60" t="s">
        <v>85</v>
      </c>
      <c r="C60" t="s">
        <v>456</v>
      </c>
      <c r="D60" t="s">
        <v>457</v>
      </c>
      <c r="E60" t="s">
        <v>299</v>
      </c>
      <c r="F60">
        <v>9</v>
      </c>
      <c r="G60" t="s">
        <v>84</v>
      </c>
      <c r="H60" t="s">
        <v>332</v>
      </c>
      <c r="I60" t="s">
        <v>765</v>
      </c>
    </row>
    <row r="61" spans="1:9" x14ac:dyDescent="0.25">
      <c r="A61">
        <v>60</v>
      </c>
      <c r="B61" t="s">
        <v>460</v>
      </c>
      <c r="C61" t="s">
        <v>458</v>
      </c>
      <c r="D61" t="s">
        <v>459</v>
      </c>
      <c r="E61" t="s">
        <v>462</v>
      </c>
      <c r="F61">
        <v>9</v>
      </c>
      <c r="G61" t="s">
        <v>461</v>
      </c>
      <c r="H61" t="s">
        <v>332</v>
      </c>
      <c r="I61" t="s">
        <v>765</v>
      </c>
    </row>
    <row r="62" spans="1:9" x14ac:dyDescent="0.25">
      <c r="A62">
        <v>61</v>
      </c>
      <c r="B62" t="s">
        <v>465</v>
      </c>
      <c r="C62" t="s">
        <v>463</v>
      </c>
      <c r="D62" t="s">
        <v>464</v>
      </c>
      <c r="E62" t="s">
        <v>467</v>
      </c>
      <c r="F62">
        <v>9</v>
      </c>
      <c r="G62" t="s">
        <v>466</v>
      </c>
      <c r="H62" t="s">
        <v>260</v>
      </c>
      <c r="I62" t="s">
        <v>765</v>
      </c>
    </row>
    <row r="63" spans="1:9" x14ac:dyDescent="0.25">
      <c r="A63">
        <v>62</v>
      </c>
      <c r="B63" t="s">
        <v>11</v>
      </c>
      <c r="C63" t="s">
        <v>468</v>
      </c>
      <c r="D63" t="s">
        <v>469</v>
      </c>
      <c r="E63" t="s">
        <v>471</v>
      </c>
      <c r="F63">
        <v>10</v>
      </c>
      <c r="G63" t="s">
        <v>470</v>
      </c>
      <c r="H63" t="s">
        <v>332</v>
      </c>
      <c r="I63" t="s">
        <v>765</v>
      </c>
    </row>
    <row r="64" spans="1:9" x14ac:dyDescent="0.25">
      <c r="A64">
        <v>63</v>
      </c>
      <c r="B64" t="s">
        <v>49</v>
      </c>
      <c r="C64" t="s">
        <v>472</v>
      </c>
      <c r="D64" t="s">
        <v>473</v>
      </c>
      <c r="E64" t="s">
        <v>475</v>
      </c>
      <c r="F64">
        <v>10</v>
      </c>
      <c r="G64" t="s">
        <v>474</v>
      </c>
      <c r="H64" t="s">
        <v>260</v>
      </c>
      <c r="I64" t="s">
        <v>765</v>
      </c>
    </row>
    <row r="65" spans="1:9" x14ac:dyDescent="0.25">
      <c r="A65">
        <v>64</v>
      </c>
      <c r="B65" t="s">
        <v>79</v>
      </c>
      <c r="C65" t="s">
        <v>476</v>
      </c>
      <c r="D65" t="s">
        <v>477</v>
      </c>
      <c r="E65" t="s">
        <v>479</v>
      </c>
      <c r="F65">
        <v>10</v>
      </c>
      <c r="G65" t="s">
        <v>478</v>
      </c>
      <c r="H65" t="s">
        <v>332</v>
      </c>
      <c r="I65" t="s">
        <v>765</v>
      </c>
    </row>
    <row r="66" spans="1:9" x14ac:dyDescent="0.25">
      <c r="A66">
        <v>65</v>
      </c>
      <c r="B66" t="s">
        <v>57</v>
      </c>
      <c r="C66" t="s">
        <v>480</v>
      </c>
      <c r="D66" t="s">
        <v>249</v>
      </c>
      <c r="E66" t="s">
        <v>481</v>
      </c>
      <c r="F66">
        <v>10</v>
      </c>
      <c r="G66" t="s">
        <v>56</v>
      </c>
      <c r="H66" t="s">
        <v>332</v>
      </c>
      <c r="I66" t="s">
        <v>765</v>
      </c>
    </row>
    <row r="67" spans="1:9" x14ac:dyDescent="0.25">
      <c r="A67">
        <v>66</v>
      </c>
      <c r="B67" t="s">
        <v>484</v>
      </c>
      <c r="C67" t="s">
        <v>482</v>
      </c>
      <c r="D67" t="s">
        <v>483</v>
      </c>
      <c r="E67" t="s">
        <v>486</v>
      </c>
      <c r="F67">
        <v>10</v>
      </c>
      <c r="G67" t="s">
        <v>485</v>
      </c>
      <c r="H67" t="s">
        <v>260</v>
      </c>
      <c r="I67" t="s">
        <v>765</v>
      </c>
    </row>
    <row r="68" spans="1:9" x14ac:dyDescent="0.25">
      <c r="A68">
        <v>67</v>
      </c>
      <c r="B68" t="s">
        <v>31</v>
      </c>
      <c r="C68" t="s">
        <v>487</v>
      </c>
      <c r="D68" t="s">
        <v>488</v>
      </c>
      <c r="E68" t="s">
        <v>489</v>
      </c>
      <c r="F68">
        <v>10</v>
      </c>
      <c r="G68" t="s">
        <v>30</v>
      </c>
      <c r="H68" t="s">
        <v>332</v>
      </c>
      <c r="I68" t="s">
        <v>765</v>
      </c>
    </row>
    <row r="69" spans="1:9" x14ac:dyDescent="0.25">
      <c r="A69">
        <v>68</v>
      </c>
      <c r="B69" t="s">
        <v>103</v>
      </c>
      <c r="C69" t="s">
        <v>431</v>
      </c>
      <c r="D69" t="s">
        <v>490</v>
      </c>
      <c r="E69" t="s">
        <v>261</v>
      </c>
      <c r="F69">
        <v>10</v>
      </c>
      <c r="G69" t="s">
        <v>102</v>
      </c>
      <c r="H69" t="s">
        <v>332</v>
      </c>
      <c r="I69" t="s">
        <v>765</v>
      </c>
    </row>
    <row r="70" spans="1:9" x14ac:dyDescent="0.25">
      <c r="A70">
        <v>69</v>
      </c>
      <c r="B70" t="s">
        <v>97</v>
      </c>
      <c r="C70" t="s">
        <v>491</v>
      </c>
      <c r="D70" t="s">
        <v>435</v>
      </c>
      <c r="E70" t="s">
        <v>492</v>
      </c>
      <c r="F70">
        <v>10</v>
      </c>
      <c r="G70" t="s">
        <v>96</v>
      </c>
      <c r="H70" t="s">
        <v>332</v>
      </c>
      <c r="I70" t="s">
        <v>765</v>
      </c>
    </row>
    <row r="71" spans="1:9" x14ac:dyDescent="0.25">
      <c r="A71">
        <v>70</v>
      </c>
      <c r="B71" t="s">
        <v>495</v>
      </c>
      <c r="C71" t="s">
        <v>493</v>
      </c>
      <c r="D71" t="s">
        <v>494</v>
      </c>
      <c r="E71" t="s">
        <v>378</v>
      </c>
      <c r="F71">
        <v>10</v>
      </c>
      <c r="G71" t="s">
        <v>496</v>
      </c>
      <c r="H71" t="s">
        <v>246</v>
      </c>
      <c r="I71" t="s">
        <v>765</v>
      </c>
    </row>
    <row r="72" spans="1:9" x14ac:dyDescent="0.25">
      <c r="A72">
        <v>71</v>
      </c>
      <c r="B72" t="s">
        <v>27</v>
      </c>
      <c r="C72" t="s">
        <v>497</v>
      </c>
      <c r="D72" t="s">
        <v>438</v>
      </c>
      <c r="E72" t="s">
        <v>498</v>
      </c>
      <c r="F72">
        <v>10</v>
      </c>
      <c r="G72" t="s">
        <v>26</v>
      </c>
      <c r="H72" t="s">
        <v>780</v>
      </c>
      <c r="I72" t="s">
        <v>765</v>
      </c>
    </row>
    <row r="73" spans="1:9" x14ac:dyDescent="0.25">
      <c r="A73">
        <v>72</v>
      </c>
      <c r="B73" t="s">
        <v>23</v>
      </c>
      <c r="C73" t="s">
        <v>499</v>
      </c>
      <c r="D73" t="s">
        <v>500</v>
      </c>
      <c r="E73" t="s">
        <v>501</v>
      </c>
      <c r="F73">
        <v>10</v>
      </c>
      <c r="G73" t="s">
        <v>22</v>
      </c>
      <c r="H73" t="s">
        <v>337</v>
      </c>
      <c r="I73" t="s">
        <v>765</v>
      </c>
    </row>
    <row r="74" spans="1:9" x14ac:dyDescent="0.25">
      <c r="A74">
        <v>73</v>
      </c>
      <c r="B74" t="s">
        <v>43</v>
      </c>
      <c r="C74" t="s">
        <v>502</v>
      </c>
      <c r="D74" t="s">
        <v>503</v>
      </c>
      <c r="E74" t="s">
        <v>308</v>
      </c>
      <c r="F74">
        <v>10</v>
      </c>
      <c r="G74" t="s">
        <v>42</v>
      </c>
      <c r="H74" t="s">
        <v>260</v>
      </c>
      <c r="I74" t="s">
        <v>765</v>
      </c>
    </row>
    <row r="75" spans="1:9" x14ac:dyDescent="0.25">
      <c r="A75">
        <v>74</v>
      </c>
      <c r="B75" t="s">
        <v>77</v>
      </c>
      <c r="C75" t="s">
        <v>504</v>
      </c>
      <c r="D75" t="s">
        <v>505</v>
      </c>
      <c r="E75" t="s">
        <v>506</v>
      </c>
      <c r="F75">
        <v>10</v>
      </c>
      <c r="G75" t="s">
        <v>76</v>
      </c>
      <c r="H75" t="s">
        <v>332</v>
      </c>
      <c r="I75" t="s">
        <v>765</v>
      </c>
    </row>
    <row r="76" spans="1:9" x14ac:dyDescent="0.25">
      <c r="A76">
        <v>75</v>
      </c>
      <c r="B76" t="s">
        <v>114</v>
      </c>
      <c r="C76" t="s">
        <v>507</v>
      </c>
      <c r="D76" t="s">
        <v>445</v>
      </c>
      <c r="E76" t="s">
        <v>508</v>
      </c>
      <c r="F76">
        <v>10</v>
      </c>
      <c r="G76" t="s">
        <v>113</v>
      </c>
      <c r="H76" t="s">
        <v>337</v>
      </c>
      <c r="I76" t="s">
        <v>765</v>
      </c>
    </row>
    <row r="77" spans="1:9" x14ac:dyDescent="0.25">
      <c r="A77">
        <v>76</v>
      </c>
      <c r="B77" t="s">
        <v>112</v>
      </c>
      <c r="C77" t="s">
        <v>509</v>
      </c>
      <c r="D77" t="s">
        <v>347</v>
      </c>
      <c r="E77" t="s">
        <v>510</v>
      </c>
      <c r="F77">
        <v>10</v>
      </c>
      <c r="G77" t="s">
        <v>111</v>
      </c>
      <c r="H77" t="s">
        <v>332</v>
      </c>
      <c r="I77" t="s">
        <v>765</v>
      </c>
    </row>
    <row r="78" spans="1:9" x14ac:dyDescent="0.25">
      <c r="A78">
        <v>77</v>
      </c>
      <c r="B78" t="s">
        <v>513</v>
      </c>
      <c r="C78" t="s">
        <v>511</v>
      </c>
      <c r="D78" t="s">
        <v>512</v>
      </c>
      <c r="E78" t="s">
        <v>515</v>
      </c>
      <c r="F78">
        <v>10</v>
      </c>
      <c r="G78" t="s">
        <v>514</v>
      </c>
      <c r="H78" t="s">
        <v>260</v>
      </c>
      <c r="I78" t="s">
        <v>765</v>
      </c>
    </row>
    <row r="79" spans="1:9" x14ac:dyDescent="0.25">
      <c r="A79">
        <v>78</v>
      </c>
      <c r="B79" t="s">
        <v>45</v>
      </c>
      <c r="C79" t="s">
        <v>516</v>
      </c>
      <c r="D79" t="s">
        <v>517</v>
      </c>
      <c r="E79" t="s">
        <v>443</v>
      </c>
      <c r="F79">
        <v>10</v>
      </c>
      <c r="G79" t="s">
        <v>44</v>
      </c>
      <c r="H79" t="s">
        <v>332</v>
      </c>
      <c r="I79" t="s">
        <v>765</v>
      </c>
    </row>
    <row r="80" spans="1:9" x14ac:dyDescent="0.25">
      <c r="A80">
        <v>79</v>
      </c>
      <c r="B80" t="s">
        <v>520</v>
      </c>
      <c r="C80" t="s">
        <v>518</v>
      </c>
      <c r="D80" t="s">
        <v>519</v>
      </c>
      <c r="E80" t="s">
        <v>522</v>
      </c>
      <c r="F80">
        <v>10</v>
      </c>
      <c r="G80" t="s">
        <v>521</v>
      </c>
      <c r="H80" t="s">
        <v>260</v>
      </c>
      <c r="I80" t="s">
        <v>765</v>
      </c>
    </row>
    <row r="81" spans="1:9" x14ac:dyDescent="0.25">
      <c r="A81">
        <v>80</v>
      </c>
      <c r="B81" t="s">
        <v>81</v>
      </c>
      <c r="C81" t="s">
        <v>523</v>
      </c>
      <c r="D81" t="s">
        <v>524</v>
      </c>
      <c r="E81" t="s">
        <v>526</v>
      </c>
      <c r="F81">
        <v>10</v>
      </c>
      <c r="G81" t="s">
        <v>80</v>
      </c>
      <c r="H81" t="s">
        <v>525</v>
      </c>
      <c r="I81" t="s">
        <v>765</v>
      </c>
    </row>
    <row r="82" spans="1:9" x14ac:dyDescent="0.25">
      <c r="A82">
        <v>81</v>
      </c>
      <c r="B82" t="s">
        <v>107</v>
      </c>
      <c r="C82" t="s">
        <v>527</v>
      </c>
      <c r="D82" t="s">
        <v>528</v>
      </c>
      <c r="E82" t="s">
        <v>529</v>
      </c>
      <c r="F82">
        <v>10</v>
      </c>
      <c r="G82" t="s">
        <v>106</v>
      </c>
      <c r="H82" t="s">
        <v>260</v>
      </c>
      <c r="I82" t="s">
        <v>765</v>
      </c>
    </row>
    <row r="83" spans="1:9" x14ac:dyDescent="0.25">
      <c r="A83">
        <v>82</v>
      </c>
      <c r="B83" t="s">
        <v>25</v>
      </c>
      <c r="C83" t="s">
        <v>530</v>
      </c>
      <c r="D83" t="s">
        <v>531</v>
      </c>
      <c r="E83" t="s">
        <v>533</v>
      </c>
      <c r="F83">
        <v>11</v>
      </c>
      <c r="G83" t="s">
        <v>532</v>
      </c>
      <c r="H83" t="s">
        <v>332</v>
      </c>
      <c r="I83" t="s">
        <v>765</v>
      </c>
    </row>
    <row r="84" spans="1:9" x14ac:dyDescent="0.25">
      <c r="A84">
        <v>83</v>
      </c>
      <c r="B84" t="s">
        <v>7</v>
      </c>
      <c r="C84" t="s">
        <v>534</v>
      </c>
      <c r="D84" t="s">
        <v>535</v>
      </c>
      <c r="E84" t="s">
        <v>537</v>
      </c>
      <c r="F84">
        <v>11</v>
      </c>
      <c r="G84" t="s">
        <v>536</v>
      </c>
      <c r="H84" t="s">
        <v>332</v>
      </c>
      <c r="I84" t="s">
        <v>765</v>
      </c>
    </row>
    <row r="85" spans="1:9" x14ac:dyDescent="0.25">
      <c r="A85">
        <v>84</v>
      </c>
      <c r="B85" t="s">
        <v>9</v>
      </c>
      <c r="C85" t="s">
        <v>538</v>
      </c>
      <c r="D85" t="s">
        <v>539</v>
      </c>
      <c r="E85" t="s">
        <v>541</v>
      </c>
      <c r="F85">
        <v>11</v>
      </c>
      <c r="G85" t="s">
        <v>540</v>
      </c>
      <c r="H85" t="s">
        <v>332</v>
      </c>
      <c r="I85" t="s">
        <v>765</v>
      </c>
    </row>
    <row r="86" spans="1:9" x14ac:dyDescent="0.25">
      <c r="A86">
        <v>85</v>
      </c>
      <c r="B86" t="s">
        <v>101</v>
      </c>
      <c r="C86" t="s">
        <v>542</v>
      </c>
      <c r="D86" t="s">
        <v>543</v>
      </c>
      <c r="E86" t="s">
        <v>407</v>
      </c>
      <c r="F86">
        <v>11</v>
      </c>
      <c r="G86" t="s">
        <v>544</v>
      </c>
      <c r="H86" t="s">
        <v>332</v>
      </c>
      <c r="I86" t="s">
        <v>765</v>
      </c>
    </row>
    <row r="87" spans="1:9" x14ac:dyDescent="0.25">
      <c r="A87">
        <v>86</v>
      </c>
      <c r="B87" t="s">
        <v>87</v>
      </c>
      <c r="C87" t="s">
        <v>545</v>
      </c>
      <c r="D87" t="s">
        <v>546</v>
      </c>
      <c r="E87" t="s">
        <v>548</v>
      </c>
      <c r="F87">
        <v>11</v>
      </c>
      <c r="G87" t="s">
        <v>547</v>
      </c>
      <c r="H87" t="s">
        <v>260</v>
      </c>
      <c r="I87" t="s">
        <v>765</v>
      </c>
    </row>
    <row r="88" spans="1:9" x14ac:dyDescent="0.25">
      <c r="A88">
        <v>87</v>
      </c>
      <c r="B88" t="s">
        <v>21</v>
      </c>
      <c r="C88" t="s">
        <v>549</v>
      </c>
      <c r="D88" t="s">
        <v>550</v>
      </c>
      <c r="E88" t="s">
        <v>552</v>
      </c>
      <c r="F88">
        <v>11</v>
      </c>
      <c r="G88" t="s">
        <v>551</v>
      </c>
      <c r="H88" t="s">
        <v>337</v>
      </c>
      <c r="I88" t="s">
        <v>765</v>
      </c>
    </row>
    <row r="89" spans="1:9" x14ac:dyDescent="0.25">
      <c r="A89">
        <v>88</v>
      </c>
      <c r="B89" t="s">
        <v>75</v>
      </c>
      <c r="C89" t="s">
        <v>553</v>
      </c>
      <c r="D89" t="s">
        <v>554</v>
      </c>
      <c r="E89" t="s">
        <v>252</v>
      </c>
      <c r="F89">
        <v>11</v>
      </c>
      <c r="G89" t="s">
        <v>555</v>
      </c>
      <c r="H89" t="s">
        <v>260</v>
      </c>
      <c r="I89" t="s">
        <v>765</v>
      </c>
    </row>
    <row r="90" spans="1:9" x14ac:dyDescent="0.25">
      <c r="A90">
        <v>89</v>
      </c>
      <c r="B90" t="s">
        <v>19</v>
      </c>
      <c r="C90" t="s">
        <v>556</v>
      </c>
      <c r="D90" t="s">
        <v>557</v>
      </c>
      <c r="E90" t="s">
        <v>436</v>
      </c>
      <c r="F90">
        <v>11</v>
      </c>
      <c r="G90" t="s">
        <v>558</v>
      </c>
      <c r="H90" t="s">
        <v>337</v>
      </c>
      <c r="I90" t="s">
        <v>765</v>
      </c>
    </row>
    <row r="91" spans="1:9" x14ac:dyDescent="0.25">
      <c r="A91">
        <v>90</v>
      </c>
      <c r="B91" t="s">
        <v>13</v>
      </c>
      <c r="C91" t="s">
        <v>559</v>
      </c>
      <c r="D91" t="s">
        <v>319</v>
      </c>
      <c r="E91" t="s">
        <v>561</v>
      </c>
      <c r="F91">
        <v>11</v>
      </c>
      <c r="G91" t="s">
        <v>560</v>
      </c>
      <c r="H91" t="s">
        <v>332</v>
      </c>
      <c r="I91" t="s">
        <v>765</v>
      </c>
    </row>
    <row r="92" spans="1:9" x14ac:dyDescent="0.25">
      <c r="A92">
        <v>91</v>
      </c>
      <c r="B92" t="s">
        <v>51</v>
      </c>
      <c r="C92" t="s">
        <v>562</v>
      </c>
      <c r="D92" t="s">
        <v>563</v>
      </c>
      <c r="E92" t="s">
        <v>565</v>
      </c>
      <c r="F92">
        <v>11</v>
      </c>
      <c r="G92" t="s">
        <v>564</v>
      </c>
      <c r="H92" t="s">
        <v>332</v>
      </c>
      <c r="I92" t="s">
        <v>765</v>
      </c>
    </row>
    <row r="93" spans="1:9" x14ac:dyDescent="0.25">
      <c r="A93">
        <v>92</v>
      </c>
      <c r="B93" t="s">
        <v>17</v>
      </c>
      <c r="C93" t="s">
        <v>566</v>
      </c>
      <c r="D93" t="s">
        <v>567</v>
      </c>
      <c r="E93" t="s">
        <v>569</v>
      </c>
      <c r="F93">
        <v>11</v>
      </c>
      <c r="G93" t="s">
        <v>568</v>
      </c>
      <c r="H93" t="s">
        <v>246</v>
      </c>
      <c r="I93" t="s">
        <v>765</v>
      </c>
    </row>
    <row r="94" spans="1:9" x14ac:dyDescent="0.25">
      <c r="A94">
        <v>93</v>
      </c>
      <c r="B94" t="s">
        <v>572</v>
      </c>
      <c r="C94" t="s">
        <v>570</v>
      </c>
      <c r="D94" t="s">
        <v>571</v>
      </c>
      <c r="E94" t="s">
        <v>252</v>
      </c>
      <c r="F94">
        <v>11</v>
      </c>
      <c r="G94" t="s">
        <v>573</v>
      </c>
      <c r="H94" t="s">
        <v>574</v>
      </c>
      <c r="I94" t="s">
        <v>765</v>
      </c>
    </row>
    <row r="95" spans="1:9" x14ac:dyDescent="0.25">
      <c r="A95">
        <v>94</v>
      </c>
      <c r="B95" t="s">
        <v>89</v>
      </c>
      <c r="C95" t="s">
        <v>480</v>
      </c>
      <c r="D95" t="s">
        <v>301</v>
      </c>
      <c r="E95" t="s">
        <v>264</v>
      </c>
      <c r="F95">
        <v>11</v>
      </c>
      <c r="G95" t="s">
        <v>88</v>
      </c>
      <c r="H95" t="s">
        <v>260</v>
      </c>
      <c r="I95" t="s">
        <v>765</v>
      </c>
    </row>
    <row r="96" spans="1:9" x14ac:dyDescent="0.25">
      <c r="A96">
        <v>95</v>
      </c>
      <c r="B96" t="s">
        <v>575</v>
      </c>
      <c r="C96" t="s">
        <v>434</v>
      </c>
      <c r="D96" t="s">
        <v>454</v>
      </c>
      <c r="E96" t="s">
        <v>430</v>
      </c>
      <c r="F96">
        <v>11</v>
      </c>
      <c r="G96" t="s">
        <v>576</v>
      </c>
      <c r="H96" t="s">
        <v>260</v>
      </c>
      <c r="I96" t="s">
        <v>765</v>
      </c>
    </row>
    <row r="97" spans="1:9" x14ac:dyDescent="0.25">
      <c r="A97">
        <v>96</v>
      </c>
      <c r="B97" t="s">
        <v>105</v>
      </c>
      <c r="C97" t="s">
        <v>577</v>
      </c>
      <c r="D97" t="s">
        <v>578</v>
      </c>
      <c r="E97" t="s">
        <v>252</v>
      </c>
      <c r="F97">
        <v>11</v>
      </c>
      <c r="G97" t="s">
        <v>104</v>
      </c>
      <c r="H97" t="s">
        <v>260</v>
      </c>
      <c r="I97" t="s">
        <v>765</v>
      </c>
    </row>
    <row r="98" spans="1:9" x14ac:dyDescent="0.25">
      <c r="A98">
        <v>97</v>
      </c>
      <c r="B98" t="s">
        <v>93</v>
      </c>
      <c r="C98" t="s">
        <v>579</v>
      </c>
      <c r="D98" t="s">
        <v>580</v>
      </c>
      <c r="E98" t="s">
        <v>247</v>
      </c>
      <c r="F98">
        <v>11</v>
      </c>
      <c r="G98" t="s">
        <v>92</v>
      </c>
      <c r="H98" t="s">
        <v>781</v>
      </c>
      <c r="I98" t="s">
        <v>765</v>
      </c>
    </row>
    <row r="99" spans="1:9" x14ac:dyDescent="0.25">
      <c r="A99">
        <v>98</v>
      </c>
      <c r="B99" t="s">
        <v>583</v>
      </c>
      <c r="C99" t="s">
        <v>581</v>
      </c>
      <c r="D99" t="s">
        <v>582</v>
      </c>
      <c r="E99" t="s">
        <v>498</v>
      </c>
      <c r="F99">
        <v>11</v>
      </c>
      <c r="G99" t="s">
        <v>584</v>
      </c>
      <c r="H99" t="s">
        <v>574</v>
      </c>
      <c r="I99" t="s">
        <v>765</v>
      </c>
    </row>
    <row r="100" spans="1:9" x14ac:dyDescent="0.25">
      <c r="A100">
        <v>99</v>
      </c>
      <c r="B100" t="s">
        <v>587</v>
      </c>
      <c r="C100" t="s">
        <v>585</v>
      </c>
      <c r="D100" t="s">
        <v>586</v>
      </c>
      <c r="E100" t="s">
        <v>589</v>
      </c>
      <c r="F100">
        <v>11</v>
      </c>
      <c r="G100" t="s">
        <v>588</v>
      </c>
      <c r="H100" t="s">
        <v>337</v>
      </c>
      <c r="I100" t="s">
        <v>765</v>
      </c>
    </row>
    <row r="101" spans="1:9" x14ac:dyDescent="0.25">
      <c r="A101">
        <v>100</v>
      </c>
      <c r="B101" t="s">
        <v>592</v>
      </c>
      <c r="C101" t="s">
        <v>590</v>
      </c>
      <c r="D101" t="s">
        <v>591</v>
      </c>
      <c r="E101" t="s">
        <v>594</v>
      </c>
      <c r="F101">
        <v>11</v>
      </c>
      <c r="G101" t="s">
        <v>593</v>
      </c>
      <c r="H101" t="s">
        <v>780</v>
      </c>
      <c r="I101" t="s">
        <v>765</v>
      </c>
    </row>
    <row r="102" spans="1:9" x14ac:dyDescent="0.25">
      <c r="A102">
        <v>101</v>
      </c>
      <c r="B102" t="s">
        <v>35</v>
      </c>
      <c r="C102" t="s">
        <v>595</v>
      </c>
      <c r="D102" t="s">
        <v>524</v>
      </c>
      <c r="E102" t="s">
        <v>596</v>
      </c>
      <c r="F102">
        <v>11</v>
      </c>
      <c r="G102" t="s">
        <v>34</v>
      </c>
      <c r="H102" t="s">
        <v>332</v>
      </c>
      <c r="I102" t="s">
        <v>765</v>
      </c>
    </row>
    <row r="103" spans="1:9" x14ac:dyDescent="0.25">
      <c r="A103">
        <v>102</v>
      </c>
      <c r="B103" t="s">
        <v>83</v>
      </c>
      <c r="C103" t="s">
        <v>597</v>
      </c>
      <c r="D103" t="s">
        <v>249</v>
      </c>
      <c r="E103" t="s">
        <v>598</v>
      </c>
      <c r="F103">
        <v>11</v>
      </c>
      <c r="G103" t="s">
        <v>82</v>
      </c>
      <c r="H103" t="s">
        <v>260</v>
      </c>
      <c r="I103" t="s">
        <v>765</v>
      </c>
    </row>
    <row r="104" spans="1:9" x14ac:dyDescent="0.25">
      <c r="A104">
        <v>103</v>
      </c>
      <c r="B104" t="s">
        <v>136</v>
      </c>
      <c r="C104" t="s">
        <v>599</v>
      </c>
      <c r="D104" t="s">
        <v>600</v>
      </c>
      <c r="E104" t="s">
        <v>264</v>
      </c>
      <c r="F104">
        <v>7</v>
      </c>
      <c r="G104" t="s">
        <v>135</v>
      </c>
      <c r="H104" t="s">
        <v>601</v>
      </c>
      <c r="I104" t="s">
        <v>766</v>
      </c>
    </row>
    <row r="105" spans="1:9" x14ac:dyDescent="0.25">
      <c r="A105">
        <v>104</v>
      </c>
      <c r="B105" t="s">
        <v>194</v>
      </c>
      <c r="C105" t="s">
        <v>602</v>
      </c>
      <c r="D105" t="s">
        <v>505</v>
      </c>
      <c r="E105" t="s">
        <v>604</v>
      </c>
      <c r="F105">
        <v>7</v>
      </c>
      <c r="G105" t="s">
        <v>193</v>
      </c>
      <c r="H105" t="s">
        <v>603</v>
      </c>
      <c r="I105" t="s">
        <v>766</v>
      </c>
    </row>
    <row r="106" spans="1:9" x14ac:dyDescent="0.25">
      <c r="A106">
        <v>105</v>
      </c>
      <c r="B106" t="s">
        <v>607</v>
      </c>
      <c r="C106" t="s">
        <v>605</v>
      </c>
      <c r="D106" t="s">
        <v>606</v>
      </c>
      <c r="E106" t="s">
        <v>609</v>
      </c>
      <c r="F106">
        <v>7</v>
      </c>
      <c r="G106" t="s">
        <v>608</v>
      </c>
      <c r="H106" t="s">
        <v>603</v>
      </c>
      <c r="I106" t="s">
        <v>766</v>
      </c>
    </row>
    <row r="107" spans="1:9" x14ac:dyDescent="0.25">
      <c r="A107">
        <v>106</v>
      </c>
      <c r="B107" t="s">
        <v>611</v>
      </c>
      <c r="C107" t="s">
        <v>610</v>
      </c>
      <c r="D107" t="s">
        <v>494</v>
      </c>
      <c r="E107" t="s">
        <v>604</v>
      </c>
      <c r="F107">
        <v>7</v>
      </c>
      <c r="G107" t="s">
        <v>612</v>
      </c>
      <c r="H107" t="s">
        <v>603</v>
      </c>
      <c r="I107" t="s">
        <v>766</v>
      </c>
    </row>
    <row r="108" spans="1:9" x14ac:dyDescent="0.25">
      <c r="A108">
        <v>107</v>
      </c>
      <c r="B108" t="s">
        <v>138</v>
      </c>
      <c r="C108" t="s">
        <v>613</v>
      </c>
      <c r="D108" t="s">
        <v>614</v>
      </c>
      <c r="E108" t="s">
        <v>430</v>
      </c>
      <c r="F108">
        <v>7</v>
      </c>
      <c r="G108" t="s">
        <v>137</v>
      </c>
      <c r="H108" t="s">
        <v>601</v>
      </c>
      <c r="I108" t="s">
        <v>766</v>
      </c>
    </row>
    <row r="109" spans="1:9" x14ac:dyDescent="0.25">
      <c r="A109">
        <v>108</v>
      </c>
      <c r="B109" t="s">
        <v>208</v>
      </c>
      <c r="C109" t="s">
        <v>615</v>
      </c>
      <c r="D109" t="s">
        <v>616</v>
      </c>
      <c r="E109" t="s">
        <v>333</v>
      </c>
      <c r="F109">
        <v>7</v>
      </c>
      <c r="G109" t="s">
        <v>207</v>
      </c>
      <c r="H109" t="s">
        <v>603</v>
      </c>
      <c r="I109" t="s">
        <v>766</v>
      </c>
    </row>
    <row r="110" spans="1:9" x14ac:dyDescent="0.25">
      <c r="A110">
        <v>109</v>
      </c>
      <c r="B110" t="s">
        <v>196</v>
      </c>
      <c r="C110" t="s">
        <v>617</v>
      </c>
      <c r="D110" t="s">
        <v>618</v>
      </c>
      <c r="E110" t="s">
        <v>620</v>
      </c>
      <c r="F110">
        <v>7</v>
      </c>
      <c r="G110" t="s">
        <v>195</v>
      </c>
      <c r="H110" t="s">
        <v>619</v>
      </c>
      <c r="I110" t="s">
        <v>767</v>
      </c>
    </row>
    <row r="111" spans="1:9" x14ac:dyDescent="0.25">
      <c r="A111">
        <v>110</v>
      </c>
      <c r="B111" t="s">
        <v>192</v>
      </c>
      <c r="C111" t="s">
        <v>621</v>
      </c>
      <c r="D111" t="s">
        <v>622</v>
      </c>
      <c r="E111" t="s">
        <v>247</v>
      </c>
      <c r="F111">
        <v>7</v>
      </c>
      <c r="G111" t="s">
        <v>191</v>
      </c>
      <c r="H111" t="s">
        <v>619</v>
      </c>
      <c r="I111" t="s">
        <v>767</v>
      </c>
    </row>
    <row r="112" spans="1:9" x14ac:dyDescent="0.25">
      <c r="A112">
        <v>111</v>
      </c>
      <c r="B112" t="s">
        <v>188</v>
      </c>
      <c r="C112" t="s">
        <v>623</v>
      </c>
      <c r="D112" t="s">
        <v>624</v>
      </c>
      <c r="E112" t="s">
        <v>625</v>
      </c>
      <c r="F112">
        <v>7</v>
      </c>
      <c r="G112" t="s">
        <v>187</v>
      </c>
      <c r="H112" t="s">
        <v>619</v>
      </c>
      <c r="I112" t="s">
        <v>767</v>
      </c>
    </row>
    <row r="113" spans="1:9" x14ac:dyDescent="0.25">
      <c r="A113">
        <v>112</v>
      </c>
      <c r="B113" t="s">
        <v>65</v>
      </c>
      <c r="C113" t="s">
        <v>626</v>
      </c>
      <c r="D113" t="s">
        <v>488</v>
      </c>
      <c r="E113" t="s">
        <v>628</v>
      </c>
      <c r="F113">
        <v>11</v>
      </c>
      <c r="G113" t="s">
        <v>64</v>
      </c>
      <c r="H113" t="s">
        <v>627</v>
      </c>
      <c r="I113" t="s">
        <v>767</v>
      </c>
    </row>
    <row r="114" spans="1:9" x14ac:dyDescent="0.25">
      <c r="A114">
        <v>113</v>
      </c>
      <c r="B114" t="s">
        <v>630</v>
      </c>
      <c r="C114" t="s">
        <v>629</v>
      </c>
      <c r="D114" t="s">
        <v>580</v>
      </c>
      <c r="E114" t="s">
        <v>333</v>
      </c>
      <c r="F114">
        <v>7</v>
      </c>
      <c r="G114" t="s">
        <v>631</v>
      </c>
      <c r="H114" t="s">
        <v>632</v>
      </c>
      <c r="I114" t="s">
        <v>768</v>
      </c>
    </row>
    <row r="115" spans="1:9" x14ac:dyDescent="0.25">
      <c r="A115">
        <v>114</v>
      </c>
      <c r="B115" t="s">
        <v>202</v>
      </c>
      <c r="C115" t="s">
        <v>633</v>
      </c>
      <c r="D115" t="s">
        <v>634</v>
      </c>
      <c r="E115" t="s">
        <v>333</v>
      </c>
      <c r="F115">
        <v>7</v>
      </c>
      <c r="G115" t="s">
        <v>201</v>
      </c>
      <c r="H115" t="s">
        <v>635</v>
      </c>
      <c r="I115" t="s">
        <v>768</v>
      </c>
    </row>
    <row r="116" spans="1:9" x14ac:dyDescent="0.25">
      <c r="A116">
        <v>115</v>
      </c>
      <c r="B116" t="s">
        <v>168</v>
      </c>
      <c r="C116" t="s">
        <v>636</v>
      </c>
      <c r="D116" t="s">
        <v>637</v>
      </c>
      <c r="E116" t="s">
        <v>639</v>
      </c>
      <c r="F116">
        <v>7</v>
      </c>
      <c r="G116" t="s">
        <v>167</v>
      </c>
      <c r="H116" t="s">
        <v>638</v>
      </c>
      <c r="I116" t="s">
        <v>768</v>
      </c>
    </row>
    <row r="117" spans="1:9" x14ac:dyDescent="0.25">
      <c r="A117">
        <v>116</v>
      </c>
      <c r="B117" t="s">
        <v>642</v>
      </c>
      <c r="C117" t="s">
        <v>640</v>
      </c>
      <c r="D117" t="s">
        <v>641</v>
      </c>
      <c r="E117" t="s">
        <v>471</v>
      </c>
      <c r="F117">
        <v>8</v>
      </c>
      <c r="G117" t="s">
        <v>643</v>
      </c>
      <c r="H117" t="s">
        <v>632</v>
      </c>
      <c r="I117" t="s">
        <v>768</v>
      </c>
    </row>
    <row r="118" spans="1:9" x14ac:dyDescent="0.25">
      <c r="A118">
        <v>117</v>
      </c>
      <c r="B118" t="s">
        <v>170</v>
      </c>
      <c r="C118" t="s">
        <v>644</v>
      </c>
      <c r="D118" t="s">
        <v>645</v>
      </c>
      <c r="E118" t="s">
        <v>646</v>
      </c>
      <c r="F118">
        <v>8</v>
      </c>
      <c r="G118" t="s">
        <v>169</v>
      </c>
      <c r="H118" t="s">
        <v>638</v>
      </c>
      <c r="I118" t="s">
        <v>768</v>
      </c>
    </row>
    <row r="119" spans="1:9" x14ac:dyDescent="0.25">
      <c r="A119">
        <v>118</v>
      </c>
      <c r="B119" t="s">
        <v>174</v>
      </c>
      <c r="C119" t="s">
        <v>647</v>
      </c>
      <c r="D119" t="s">
        <v>648</v>
      </c>
      <c r="E119" t="s">
        <v>649</v>
      </c>
      <c r="F119">
        <v>8</v>
      </c>
      <c r="G119" t="s">
        <v>173</v>
      </c>
      <c r="H119" t="s">
        <v>638</v>
      </c>
      <c r="I119" t="s">
        <v>768</v>
      </c>
    </row>
    <row r="120" spans="1:9" x14ac:dyDescent="0.25">
      <c r="A120">
        <v>119</v>
      </c>
      <c r="B120" t="s">
        <v>172</v>
      </c>
      <c r="C120" t="s">
        <v>650</v>
      </c>
      <c r="D120" t="s">
        <v>651</v>
      </c>
      <c r="E120" t="s">
        <v>378</v>
      </c>
      <c r="F120">
        <v>8</v>
      </c>
      <c r="G120" t="s">
        <v>171</v>
      </c>
      <c r="H120" t="s">
        <v>638</v>
      </c>
      <c r="I120" t="s">
        <v>768</v>
      </c>
    </row>
    <row r="121" spans="1:9" x14ac:dyDescent="0.25">
      <c r="A121">
        <v>120</v>
      </c>
      <c r="B121" t="s">
        <v>214</v>
      </c>
      <c r="C121" t="s">
        <v>633</v>
      </c>
      <c r="D121" t="s">
        <v>652</v>
      </c>
      <c r="E121" t="s">
        <v>333</v>
      </c>
      <c r="F121">
        <v>8</v>
      </c>
      <c r="G121" t="s">
        <v>213</v>
      </c>
      <c r="H121" t="s">
        <v>635</v>
      </c>
      <c r="I121" t="s">
        <v>768</v>
      </c>
    </row>
    <row r="122" spans="1:9" x14ac:dyDescent="0.25">
      <c r="A122">
        <v>121</v>
      </c>
      <c r="B122" t="s">
        <v>67</v>
      </c>
      <c r="C122" t="s">
        <v>653</v>
      </c>
      <c r="D122" t="s">
        <v>654</v>
      </c>
      <c r="E122" t="s">
        <v>364</v>
      </c>
      <c r="F122">
        <v>9</v>
      </c>
      <c r="G122" t="s">
        <v>66</v>
      </c>
      <c r="H122" t="s">
        <v>638</v>
      </c>
      <c r="I122" t="s">
        <v>768</v>
      </c>
    </row>
    <row r="123" spans="1:9" x14ac:dyDescent="0.25">
      <c r="A123">
        <v>122</v>
      </c>
      <c r="B123" t="s">
        <v>63</v>
      </c>
      <c r="C123" t="s">
        <v>655</v>
      </c>
      <c r="D123" t="s">
        <v>656</v>
      </c>
      <c r="E123" t="s">
        <v>317</v>
      </c>
      <c r="F123">
        <v>9</v>
      </c>
      <c r="G123" t="s">
        <v>62</v>
      </c>
      <c r="H123" t="s">
        <v>638</v>
      </c>
      <c r="I123" t="s">
        <v>768</v>
      </c>
    </row>
    <row r="124" spans="1:9" x14ac:dyDescent="0.25">
      <c r="A124">
        <v>123</v>
      </c>
      <c r="B124" t="s">
        <v>69</v>
      </c>
      <c r="C124" t="s">
        <v>657</v>
      </c>
      <c r="D124" t="s">
        <v>591</v>
      </c>
      <c r="E124" t="s">
        <v>443</v>
      </c>
      <c r="F124">
        <v>10</v>
      </c>
      <c r="G124" t="s">
        <v>68</v>
      </c>
      <c r="H124" t="s">
        <v>658</v>
      </c>
      <c r="I124" t="s">
        <v>768</v>
      </c>
    </row>
    <row r="125" spans="1:9" x14ac:dyDescent="0.25">
      <c r="A125">
        <v>124</v>
      </c>
      <c r="B125" t="s">
        <v>33</v>
      </c>
      <c r="C125" t="s">
        <v>653</v>
      </c>
      <c r="D125" t="s">
        <v>659</v>
      </c>
      <c r="E125" t="s">
        <v>364</v>
      </c>
      <c r="F125">
        <v>11</v>
      </c>
      <c r="G125" t="s">
        <v>32</v>
      </c>
      <c r="H125" t="s">
        <v>638</v>
      </c>
      <c r="I125" t="s">
        <v>768</v>
      </c>
    </row>
    <row r="126" spans="1:9" x14ac:dyDescent="0.25">
      <c r="A126">
        <v>125</v>
      </c>
      <c r="B126" t="s">
        <v>220</v>
      </c>
      <c r="C126" t="s">
        <v>660</v>
      </c>
      <c r="D126" t="s">
        <v>292</v>
      </c>
      <c r="E126" t="s">
        <v>286</v>
      </c>
      <c r="F126">
        <v>7</v>
      </c>
      <c r="G126" t="s">
        <v>219</v>
      </c>
      <c r="H126" t="s">
        <v>661</v>
      </c>
      <c r="I126" t="s">
        <v>769</v>
      </c>
    </row>
    <row r="127" spans="1:9" x14ac:dyDescent="0.25">
      <c r="A127">
        <v>126</v>
      </c>
      <c r="B127" t="s">
        <v>218</v>
      </c>
      <c r="C127" t="s">
        <v>662</v>
      </c>
      <c r="D127" t="s">
        <v>663</v>
      </c>
      <c r="E127" t="s">
        <v>664</v>
      </c>
      <c r="F127">
        <v>7</v>
      </c>
      <c r="G127" t="s">
        <v>217</v>
      </c>
      <c r="H127" t="s">
        <v>661</v>
      </c>
      <c r="I127" t="s">
        <v>769</v>
      </c>
    </row>
    <row r="128" spans="1:9" x14ac:dyDescent="0.25">
      <c r="A128">
        <v>127</v>
      </c>
      <c r="B128" t="s">
        <v>222</v>
      </c>
      <c r="C128" t="s">
        <v>487</v>
      </c>
      <c r="D128" t="s">
        <v>445</v>
      </c>
      <c r="E128" t="s">
        <v>317</v>
      </c>
      <c r="F128">
        <v>7</v>
      </c>
      <c r="G128" t="s">
        <v>221</v>
      </c>
      <c r="H128" t="s">
        <v>661</v>
      </c>
      <c r="I128" t="s">
        <v>769</v>
      </c>
    </row>
    <row r="129" spans="1:9" x14ac:dyDescent="0.25">
      <c r="A129">
        <v>128</v>
      </c>
      <c r="B129" t="s">
        <v>667</v>
      </c>
      <c r="C129" t="s">
        <v>665</v>
      </c>
      <c r="D129" t="s">
        <v>666</v>
      </c>
      <c r="E129" t="s">
        <v>670</v>
      </c>
      <c r="F129">
        <v>7</v>
      </c>
      <c r="G129" t="s">
        <v>668</v>
      </c>
      <c r="H129" t="s">
        <v>669</v>
      </c>
      <c r="I129" t="s">
        <v>770</v>
      </c>
    </row>
    <row r="130" spans="1:9" x14ac:dyDescent="0.25">
      <c r="A130">
        <v>129</v>
      </c>
      <c r="B130" t="s">
        <v>230</v>
      </c>
      <c r="C130" t="s">
        <v>671</v>
      </c>
      <c r="D130" t="s">
        <v>459</v>
      </c>
      <c r="E130" t="s">
        <v>672</v>
      </c>
      <c r="F130">
        <v>7</v>
      </c>
      <c r="G130" t="s">
        <v>229</v>
      </c>
      <c r="H130" t="s">
        <v>669</v>
      </c>
      <c r="I130" t="s">
        <v>770</v>
      </c>
    </row>
    <row r="131" spans="1:9" x14ac:dyDescent="0.25">
      <c r="A131">
        <v>130</v>
      </c>
      <c r="B131" t="s">
        <v>675</v>
      </c>
      <c r="C131" t="s">
        <v>673</v>
      </c>
      <c r="D131" t="s">
        <v>674</v>
      </c>
      <c r="E131" t="s">
        <v>439</v>
      </c>
      <c r="F131">
        <v>7</v>
      </c>
      <c r="G131" t="s">
        <v>676</v>
      </c>
      <c r="H131" t="s">
        <v>677</v>
      </c>
      <c r="I131" t="s">
        <v>771</v>
      </c>
    </row>
    <row r="132" spans="1:9" x14ac:dyDescent="0.25">
      <c r="A132">
        <v>131</v>
      </c>
      <c r="B132" t="s">
        <v>680</v>
      </c>
      <c r="C132" t="s">
        <v>678</v>
      </c>
      <c r="D132" t="s">
        <v>679</v>
      </c>
      <c r="E132" t="s">
        <v>296</v>
      </c>
      <c r="F132">
        <v>9</v>
      </c>
      <c r="G132" t="s">
        <v>681</v>
      </c>
      <c r="H132" t="s">
        <v>677</v>
      </c>
      <c r="I132" t="s">
        <v>771</v>
      </c>
    </row>
    <row r="133" spans="1:9" x14ac:dyDescent="0.25">
      <c r="A133">
        <v>132</v>
      </c>
      <c r="B133" t="s">
        <v>198</v>
      </c>
      <c r="C133" t="s">
        <v>682</v>
      </c>
      <c r="D133" t="s">
        <v>683</v>
      </c>
      <c r="E133" t="s">
        <v>628</v>
      </c>
      <c r="F133">
        <v>8</v>
      </c>
      <c r="G133" t="s">
        <v>197</v>
      </c>
      <c r="H133" t="s">
        <v>684</v>
      </c>
      <c r="I133" t="s">
        <v>772</v>
      </c>
    </row>
    <row r="134" spans="1:9" x14ac:dyDescent="0.25">
      <c r="A134">
        <v>133</v>
      </c>
      <c r="B134" t="s">
        <v>686</v>
      </c>
      <c r="C134" t="s">
        <v>685</v>
      </c>
      <c r="D134" t="s">
        <v>459</v>
      </c>
      <c r="E134" t="s">
        <v>689</v>
      </c>
      <c r="F134">
        <v>9</v>
      </c>
      <c r="G134" t="s">
        <v>687</v>
      </c>
      <c r="H134" t="s">
        <v>688</v>
      </c>
      <c r="I134" t="s">
        <v>772</v>
      </c>
    </row>
    <row r="135" spans="1:9" x14ac:dyDescent="0.25">
      <c r="A135">
        <v>134</v>
      </c>
      <c r="B135" t="s">
        <v>95</v>
      </c>
      <c r="C135" t="s">
        <v>690</v>
      </c>
      <c r="D135" t="s">
        <v>691</v>
      </c>
      <c r="E135" t="s">
        <v>693</v>
      </c>
      <c r="F135">
        <v>10</v>
      </c>
      <c r="G135" t="s">
        <v>94</v>
      </c>
      <c r="H135" t="s">
        <v>692</v>
      </c>
      <c r="I135" t="s">
        <v>772</v>
      </c>
    </row>
    <row r="136" spans="1:9" x14ac:dyDescent="0.25">
      <c r="A136">
        <v>135</v>
      </c>
      <c r="B136" t="s">
        <v>695</v>
      </c>
      <c r="C136" t="s">
        <v>694</v>
      </c>
      <c r="D136" t="s">
        <v>505</v>
      </c>
      <c r="E136" t="s">
        <v>345</v>
      </c>
      <c r="F136">
        <v>7</v>
      </c>
      <c r="G136" t="s">
        <v>696</v>
      </c>
      <c r="H136" t="s">
        <v>697</v>
      </c>
      <c r="I136" t="s">
        <v>773</v>
      </c>
    </row>
    <row r="137" spans="1:9" x14ac:dyDescent="0.25">
      <c r="A137">
        <v>136</v>
      </c>
      <c r="B137" t="s">
        <v>216</v>
      </c>
      <c r="C137" t="s">
        <v>698</v>
      </c>
      <c r="D137" t="s">
        <v>699</v>
      </c>
      <c r="E137" t="s">
        <v>317</v>
      </c>
      <c r="F137">
        <v>7</v>
      </c>
      <c r="G137" t="s">
        <v>215</v>
      </c>
      <c r="H137" t="s">
        <v>700</v>
      </c>
      <c r="I137" t="s">
        <v>773</v>
      </c>
    </row>
    <row r="138" spans="1:9" x14ac:dyDescent="0.25">
      <c r="A138">
        <v>137</v>
      </c>
      <c r="B138" t="s">
        <v>190</v>
      </c>
      <c r="C138" t="s">
        <v>701</v>
      </c>
      <c r="D138" t="s">
        <v>702</v>
      </c>
      <c r="E138" t="s">
        <v>703</v>
      </c>
      <c r="F138">
        <v>7</v>
      </c>
      <c r="G138" t="s">
        <v>189</v>
      </c>
      <c r="H138" t="s">
        <v>700</v>
      </c>
      <c r="I138" t="s">
        <v>773</v>
      </c>
    </row>
    <row r="139" spans="1:9" x14ac:dyDescent="0.25">
      <c r="A139">
        <v>138</v>
      </c>
      <c r="B139" t="s">
        <v>706</v>
      </c>
      <c r="C139" t="s">
        <v>704</v>
      </c>
      <c r="D139" t="s">
        <v>705</v>
      </c>
      <c r="E139" t="s">
        <v>689</v>
      </c>
      <c r="F139">
        <v>7</v>
      </c>
      <c r="G139" t="s">
        <v>707</v>
      </c>
      <c r="H139" t="s">
        <v>700</v>
      </c>
      <c r="I139" t="s">
        <v>773</v>
      </c>
    </row>
    <row r="140" spans="1:9" x14ac:dyDescent="0.25">
      <c r="A140">
        <v>139</v>
      </c>
      <c r="B140" t="s">
        <v>178</v>
      </c>
      <c r="C140" t="s">
        <v>708</v>
      </c>
      <c r="D140" t="s">
        <v>709</v>
      </c>
      <c r="E140" t="s">
        <v>375</v>
      </c>
      <c r="F140">
        <v>7</v>
      </c>
      <c r="G140" t="s">
        <v>177</v>
      </c>
      <c r="H140" t="s">
        <v>710</v>
      </c>
      <c r="I140" t="s">
        <v>773</v>
      </c>
    </row>
    <row r="141" spans="1:9" x14ac:dyDescent="0.25">
      <c r="A141">
        <v>140</v>
      </c>
      <c r="B141" t="s">
        <v>210</v>
      </c>
      <c r="C141" t="s">
        <v>711</v>
      </c>
      <c r="D141" t="s">
        <v>712</v>
      </c>
      <c r="E141" t="s">
        <v>713</v>
      </c>
      <c r="F141">
        <v>7</v>
      </c>
      <c r="G141" t="s">
        <v>209</v>
      </c>
      <c r="H141" t="s">
        <v>700</v>
      </c>
      <c r="I141" t="s">
        <v>773</v>
      </c>
    </row>
    <row r="142" spans="1:9" x14ac:dyDescent="0.25">
      <c r="A142">
        <v>141</v>
      </c>
      <c r="B142" t="s">
        <v>228</v>
      </c>
      <c r="C142" t="s">
        <v>714</v>
      </c>
      <c r="D142" t="s">
        <v>715</v>
      </c>
      <c r="E142" t="s">
        <v>716</v>
      </c>
      <c r="F142">
        <v>8</v>
      </c>
      <c r="G142" t="s">
        <v>227</v>
      </c>
      <c r="H142" t="s">
        <v>700</v>
      </c>
      <c r="I142" t="s">
        <v>773</v>
      </c>
    </row>
    <row r="143" spans="1:9" x14ac:dyDescent="0.25">
      <c r="A143">
        <v>142</v>
      </c>
      <c r="B143" t="s">
        <v>5</v>
      </c>
      <c r="C143" t="s">
        <v>717</v>
      </c>
      <c r="D143" t="s">
        <v>718</v>
      </c>
      <c r="E143" t="s">
        <v>508</v>
      </c>
      <c r="F143">
        <v>9</v>
      </c>
      <c r="G143" t="s">
        <v>4</v>
      </c>
      <c r="H143" t="s">
        <v>700</v>
      </c>
      <c r="I143" t="s">
        <v>773</v>
      </c>
    </row>
    <row r="144" spans="1:9" x14ac:dyDescent="0.25">
      <c r="A144">
        <v>143</v>
      </c>
      <c r="B144" t="s">
        <v>182</v>
      </c>
      <c r="C144" t="s">
        <v>719</v>
      </c>
      <c r="D144" t="s">
        <v>720</v>
      </c>
      <c r="E144" t="s">
        <v>722</v>
      </c>
      <c r="F144">
        <v>8</v>
      </c>
      <c r="G144" t="s">
        <v>181</v>
      </c>
      <c r="H144" t="s">
        <v>721</v>
      </c>
      <c r="I144" t="s">
        <v>774</v>
      </c>
    </row>
    <row r="145" spans="1:9" x14ac:dyDescent="0.25">
      <c r="A145">
        <v>144</v>
      </c>
      <c r="B145" t="s">
        <v>186</v>
      </c>
      <c r="C145" t="s">
        <v>723</v>
      </c>
      <c r="D145" t="s">
        <v>724</v>
      </c>
      <c r="E145" t="s">
        <v>725</v>
      </c>
      <c r="F145">
        <v>8</v>
      </c>
      <c r="G145" t="s">
        <v>185</v>
      </c>
      <c r="H145" t="s">
        <v>721</v>
      </c>
      <c r="I145" t="s">
        <v>774</v>
      </c>
    </row>
    <row r="146" spans="1:9" x14ac:dyDescent="0.25">
      <c r="A146">
        <v>145</v>
      </c>
      <c r="B146" t="s">
        <v>200</v>
      </c>
      <c r="C146" t="s">
        <v>726</v>
      </c>
      <c r="D146" t="s">
        <v>459</v>
      </c>
      <c r="E146" t="s">
        <v>286</v>
      </c>
      <c r="F146">
        <v>8</v>
      </c>
      <c r="G146" t="s">
        <v>199</v>
      </c>
      <c r="H146" t="s">
        <v>721</v>
      </c>
      <c r="I146" t="s">
        <v>774</v>
      </c>
    </row>
    <row r="147" spans="1:9" x14ac:dyDescent="0.25">
      <c r="A147">
        <v>146</v>
      </c>
      <c r="B147" t="s">
        <v>729</v>
      </c>
      <c r="C147" t="s">
        <v>727</v>
      </c>
      <c r="D147" t="s">
        <v>728</v>
      </c>
      <c r="E147" t="s">
        <v>296</v>
      </c>
      <c r="F147">
        <v>8</v>
      </c>
      <c r="G147" t="s">
        <v>730</v>
      </c>
      <c r="H147" t="s">
        <v>721</v>
      </c>
      <c r="I147" t="s">
        <v>774</v>
      </c>
    </row>
    <row r="148" spans="1:9" x14ac:dyDescent="0.25">
      <c r="A148">
        <v>147</v>
      </c>
      <c r="B148" t="s">
        <v>53</v>
      </c>
      <c r="C148" t="s">
        <v>731</v>
      </c>
      <c r="D148" t="s">
        <v>263</v>
      </c>
      <c r="E148" t="s">
        <v>703</v>
      </c>
      <c r="F148">
        <v>9</v>
      </c>
      <c r="G148" t="s">
        <v>52</v>
      </c>
      <c r="H148" t="s">
        <v>721</v>
      </c>
      <c r="I148" t="s">
        <v>774</v>
      </c>
    </row>
    <row r="149" spans="1:9" x14ac:dyDescent="0.25">
      <c r="A149">
        <v>148</v>
      </c>
      <c r="B149" t="s">
        <v>55</v>
      </c>
      <c r="C149" t="s">
        <v>732</v>
      </c>
      <c r="D149" t="s">
        <v>733</v>
      </c>
      <c r="E149" t="s">
        <v>317</v>
      </c>
      <c r="F149">
        <v>9</v>
      </c>
      <c r="G149" t="s">
        <v>54</v>
      </c>
      <c r="H149" t="s">
        <v>721</v>
      </c>
      <c r="I149" t="s">
        <v>774</v>
      </c>
    </row>
    <row r="150" spans="1:9" x14ac:dyDescent="0.25">
      <c r="A150">
        <v>149</v>
      </c>
      <c r="B150" t="s">
        <v>59</v>
      </c>
      <c r="C150" t="s">
        <v>734</v>
      </c>
      <c r="D150" t="s">
        <v>735</v>
      </c>
      <c r="E150" t="s">
        <v>736</v>
      </c>
      <c r="F150">
        <v>9</v>
      </c>
      <c r="G150" t="s">
        <v>58</v>
      </c>
      <c r="H150" t="s">
        <v>721</v>
      </c>
      <c r="I150" t="s">
        <v>774</v>
      </c>
    </row>
    <row r="151" spans="1:9" x14ac:dyDescent="0.25">
      <c r="A151">
        <v>150</v>
      </c>
      <c r="B151" t="s">
        <v>71</v>
      </c>
      <c r="C151" t="s">
        <v>737</v>
      </c>
      <c r="D151" t="s">
        <v>263</v>
      </c>
      <c r="E151" t="s">
        <v>430</v>
      </c>
      <c r="F151">
        <v>10</v>
      </c>
      <c r="G151" t="s">
        <v>70</v>
      </c>
      <c r="H151" t="s">
        <v>721</v>
      </c>
      <c r="I151" t="s">
        <v>774</v>
      </c>
    </row>
    <row r="152" spans="1:9" x14ac:dyDescent="0.25">
      <c r="A152">
        <v>151</v>
      </c>
      <c r="B152" t="s">
        <v>739</v>
      </c>
      <c r="C152" t="s">
        <v>738</v>
      </c>
      <c r="D152" t="s">
        <v>691</v>
      </c>
      <c r="E152" t="s">
        <v>506</v>
      </c>
      <c r="F152">
        <v>7</v>
      </c>
      <c r="G152" t="s">
        <v>740</v>
      </c>
      <c r="H152" t="s">
        <v>741</v>
      </c>
      <c r="I152" t="s">
        <v>775</v>
      </c>
    </row>
    <row r="153" spans="1:9" x14ac:dyDescent="0.25">
      <c r="A153">
        <v>152</v>
      </c>
      <c r="B153" t="s">
        <v>743</v>
      </c>
      <c r="C153" t="s">
        <v>742</v>
      </c>
      <c r="D153" t="s">
        <v>663</v>
      </c>
      <c r="E153" t="s">
        <v>745</v>
      </c>
      <c r="F153">
        <v>7</v>
      </c>
      <c r="G153" t="s">
        <v>744</v>
      </c>
      <c r="H153" t="s">
        <v>741</v>
      </c>
      <c r="I153" t="s">
        <v>775</v>
      </c>
    </row>
    <row r="154" spans="1:9" x14ac:dyDescent="0.25">
      <c r="A154">
        <v>153</v>
      </c>
      <c r="B154" t="s">
        <v>204</v>
      </c>
      <c r="C154" t="s">
        <v>590</v>
      </c>
      <c r="D154" t="s">
        <v>746</v>
      </c>
      <c r="E154" t="s">
        <v>748</v>
      </c>
      <c r="F154">
        <v>7</v>
      </c>
      <c r="G154" t="s">
        <v>203</v>
      </c>
      <c r="H154" t="s">
        <v>747</v>
      </c>
      <c r="I154" t="s">
        <v>775</v>
      </c>
    </row>
    <row r="155" spans="1:9" x14ac:dyDescent="0.25">
      <c r="A155">
        <v>154</v>
      </c>
      <c r="B155" t="s">
        <v>180</v>
      </c>
      <c r="C155" t="s">
        <v>749</v>
      </c>
      <c r="D155" t="s">
        <v>750</v>
      </c>
      <c r="E155" t="s">
        <v>752</v>
      </c>
      <c r="F155">
        <v>7</v>
      </c>
      <c r="G155" t="s">
        <v>179</v>
      </c>
      <c r="H155" t="s">
        <v>751</v>
      </c>
      <c r="I155" t="s">
        <v>775</v>
      </c>
    </row>
    <row r="156" spans="1:9" x14ac:dyDescent="0.25">
      <c r="A156">
        <v>155</v>
      </c>
      <c r="B156" t="s">
        <v>206</v>
      </c>
      <c r="C156" t="s">
        <v>753</v>
      </c>
      <c r="D156" t="s">
        <v>283</v>
      </c>
      <c r="E156" t="s">
        <v>308</v>
      </c>
      <c r="F156">
        <v>7</v>
      </c>
      <c r="G156" t="s">
        <v>205</v>
      </c>
      <c r="H156" t="s">
        <v>754</v>
      </c>
      <c r="I156" t="s">
        <v>775</v>
      </c>
    </row>
    <row r="157" spans="1:9" x14ac:dyDescent="0.25">
      <c r="A157">
        <v>156</v>
      </c>
      <c r="B157" t="s">
        <v>148</v>
      </c>
      <c r="C157" t="s">
        <v>753</v>
      </c>
      <c r="D157" t="s">
        <v>755</v>
      </c>
      <c r="E157" t="s">
        <v>426</v>
      </c>
      <c r="F157">
        <v>7</v>
      </c>
      <c r="G157" t="s">
        <v>147</v>
      </c>
      <c r="H157" t="s">
        <v>756</v>
      </c>
      <c r="I157" t="s">
        <v>775</v>
      </c>
    </row>
    <row r="158" spans="1:9" x14ac:dyDescent="0.25">
      <c r="A158">
        <v>157</v>
      </c>
      <c r="B158" t="s">
        <v>212</v>
      </c>
      <c r="C158" t="s">
        <v>757</v>
      </c>
      <c r="D158" t="s">
        <v>758</v>
      </c>
      <c r="E158" t="s">
        <v>317</v>
      </c>
      <c r="F158">
        <v>8</v>
      </c>
      <c r="G158" t="s">
        <v>211</v>
      </c>
      <c r="H158" t="s">
        <v>747</v>
      </c>
      <c r="I158" t="s">
        <v>775</v>
      </c>
    </row>
    <row r="159" spans="1:9" x14ac:dyDescent="0.25">
      <c r="A159">
        <v>158</v>
      </c>
      <c r="B159" t="s">
        <v>73</v>
      </c>
      <c r="C159" t="s">
        <v>759</v>
      </c>
      <c r="D159" t="s">
        <v>760</v>
      </c>
      <c r="E159" t="s">
        <v>264</v>
      </c>
      <c r="F159">
        <v>9</v>
      </c>
      <c r="G159" t="s">
        <v>72</v>
      </c>
      <c r="H159" t="s">
        <v>754</v>
      </c>
      <c r="I159" t="s">
        <v>775</v>
      </c>
    </row>
    <row r="160" spans="1:9" x14ac:dyDescent="0.25">
      <c r="A160">
        <v>159</v>
      </c>
      <c r="B160" t="s">
        <v>39</v>
      </c>
      <c r="C160" t="s">
        <v>761</v>
      </c>
      <c r="D160" t="s">
        <v>762</v>
      </c>
      <c r="E160" t="s">
        <v>763</v>
      </c>
      <c r="F160">
        <v>11</v>
      </c>
      <c r="G160" t="s">
        <v>38</v>
      </c>
      <c r="H160" t="s">
        <v>754</v>
      </c>
      <c r="I160" t="s">
        <v>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Adyan Pyurbeev</dc:creator>
  <cp:lastModifiedBy>SamijLuchshijChel</cp:lastModifiedBy>
  <dcterms:created xsi:type="dcterms:W3CDTF">2024-12-11T11:16:15Z</dcterms:created>
  <dcterms:modified xsi:type="dcterms:W3CDTF">2024-12-11T15:13:43Z</dcterms:modified>
</cp:coreProperties>
</file>